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activeTab="0"/>
  </bookViews>
  <sheets>
    <sheet name="jednotliv" sheetId="1" r:id="rId1"/>
    <sheet name="družstva" sheetId="2" r:id="rId2"/>
  </sheets>
  <definedNames>
    <definedName name="_xlnm.Print_Titles" localSheetId="1">'družstva'!$1:$6</definedName>
    <definedName name="_xlnm.Print_Titles" localSheetId="0">'jednotliv'!$1:$7</definedName>
  </definedNames>
  <calcPr fullCalcOnLoad="1"/>
</workbook>
</file>

<file path=xl/sharedStrings.xml><?xml version="1.0" encoding="utf-8"?>
<sst xmlns="http://schemas.openxmlformats.org/spreadsheetml/2006/main" count="548" uniqueCount="208">
  <si>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</si>
  <si>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</si>
  <si>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</si>
  <si>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</si>
  <si>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</si>
  <si>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</si>
  <si>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</si>
  <si>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</si>
  <si>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</si>
  <si>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</si>
  <si>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</si>
  <si>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</si>
  <si>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</si>
  <si>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</si>
  <si>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</si>
  <si>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</si>
  <si>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Veronika</t>
  </si>
  <si>
    <t>14.</t>
  </si>
  <si>
    <t>15.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</si>
  <si>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</si>
  <si>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</si>
  <si>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</si>
  <si>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</si>
  <si>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</si>
  <si>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</si>
  <si>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</si>
  <si>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</si>
  <si>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</si>
  <si>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</si>
  <si>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</si>
  <si>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Memoriál Jana Gajdoše</t>
  </si>
  <si>
    <t>teams - girl</t>
  </si>
  <si>
    <t>CZE</t>
  </si>
  <si>
    <t>SLO</t>
  </si>
  <si>
    <t>LFT Tirol</t>
  </si>
  <si>
    <t>AUT</t>
  </si>
  <si>
    <t>girls</t>
  </si>
  <si>
    <t>Sokol Kladno</t>
  </si>
  <si>
    <t>GER</t>
  </si>
  <si>
    <t>11.</t>
  </si>
  <si>
    <t>GD Zelena Jama</t>
  </si>
  <si>
    <t>Sokol Kladno - CZE</t>
  </si>
  <si>
    <t>Marie</t>
  </si>
  <si>
    <t>D</t>
  </si>
  <si>
    <t>Sokol Moravská Ostrava - CZE</t>
  </si>
  <si>
    <t>E</t>
  </si>
  <si>
    <t>Siegfried</t>
  </si>
  <si>
    <t>Drechsler</t>
  </si>
  <si>
    <t>Orságová</t>
  </si>
  <si>
    <t>Kateřina</t>
  </si>
  <si>
    <t>Sokol Mor. Ostrava</t>
  </si>
  <si>
    <t>Jessen</t>
  </si>
  <si>
    <t>SVK</t>
  </si>
  <si>
    <t>SSV - ULM 1846 - GER</t>
  </si>
  <si>
    <t>00</t>
  </si>
  <si>
    <t>Karolína</t>
  </si>
  <si>
    <t>Holasová</t>
  </si>
  <si>
    <t>Aneta</t>
  </si>
  <si>
    <t>01</t>
  </si>
  <si>
    <t>Stritzl</t>
  </si>
  <si>
    <t>Kubínová</t>
  </si>
  <si>
    <t>Lucie</t>
  </si>
  <si>
    <t>Kršková</t>
  </si>
  <si>
    <t>Tereza</t>
  </si>
  <si>
    <t>Magdalena</t>
  </si>
  <si>
    <t>Ana</t>
  </si>
  <si>
    <t>12.</t>
  </si>
  <si>
    <t>16.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</si>
  <si>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</si>
  <si>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</si>
  <si>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</si>
  <si>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</si>
  <si>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</si>
  <si>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</si>
  <si>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</si>
  <si>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</si>
  <si>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</si>
  <si>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</si>
  <si>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</si>
  <si>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</si>
  <si>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</si>
  <si>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</si>
  <si>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</si>
  <si>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</si>
  <si>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</si>
  <si>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</si>
  <si>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</si>
  <si>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</si>
  <si>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</si>
  <si>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</si>
  <si>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SSV - ULM 1846</t>
  </si>
  <si>
    <t>51.</t>
  </si>
  <si>
    <t>52.</t>
  </si>
  <si>
    <t>53.</t>
  </si>
  <si>
    <t>54.</t>
  </si>
  <si>
    <t>LFT Tirol - AUT</t>
  </si>
  <si>
    <t>02</t>
  </si>
  <si>
    <t>03</t>
  </si>
  <si>
    <t>Pipuš</t>
  </si>
  <si>
    <t>Vodnik</t>
  </si>
  <si>
    <t>Hribar</t>
  </si>
  <si>
    <t>Lucija</t>
  </si>
  <si>
    <t xml:space="preserve">Lina </t>
  </si>
  <si>
    <t xml:space="preserve">Alenka </t>
  </si>
  <si>
    <t>GD Zelena Jama - SLO</t>
  </si>
  <si>
    <t>Nora</t>
  </si>
  <si>
    <t>Sandra</t>
  </si>
  <si>
    <t xml:space="preserve">Alexandra </t>
  </si>
  <si>
    <t xml:space="preserve">Annika </t>
  </si>
  <si>
    <t>Ronja</t>
  </si>
  <si>
    <t>Reuss</t>
  </si>
  <si>
    <t>Julia</t>
  </si>
  <si>
    <t>Lener</t>
  </si>
  <si>
    <t>Emona</t>
  </si>
  <si>
    <t>Berger</t>
  </si>
  <si>
    <t>Sophia</t>
  </si>
  <si>
    <t>McLeod</t>
  </si>
  <si>
    <t xml:space="preserve">Zuzana </t>
  </si>
  <si>
    <t>Šustáková</t>
  </si>
  <si>
    <t xml:space="preserve">Kateřina </t>
  </si>
  <si>
    <t>Barbora</t>
  </si>
  <si>
    <t>Schneiderová</t>
  </si>
  <si>
    <t xml:space="preserve">Sabina </t>
  </si>
  <si>
    <t xml:space="preserve">Hálová </t>
  </si>
  <si>
    <t>Anežka</t>
  </si>
  <si>
    <t>Černá</t>
  </si>
  <si>
    <t xml:space="preserve">Marie </t>
  </si>
  <si>
    <t>Kűhnová</t>
  </si>
  <si>
    <t>Rejchrtová</t>
  </si>
  <si>
    <t>Kristýna</t>
  </si>
  <si>
    <t>Brabcová</t>
  </si>
  <si>
    <t xml:space="preserve">Beatrice </t>
  </si>
  <si>
    <t xml:space="preserve">Lisa </t>
  </si>
  <si>
    <t>Born</t>
  </si>
  <si>
    <t xml:space="preserve">Kathrin </t>
  </si>
  <si>
    <t>Pappenscheller</t>
  </si>
  <si>
    <t>Sascha</t>
  </si>
  <si>
    <t>Huppmann</t>
  </si>
  <si>
    <t>Dvořáková</t>
  </si>
  <si>
    <t>Vendula</t>
  </si>
  <si>
    <t>Měrková</t>
  </si>
  <si>
    <t>Adéla</t>
  </si>
  <si>
    <t>Dominika</t>
  </si>
  <si>
    <t>Ponížilová</t>
  </si>
  <si>
    <t>GK Šumperk - CZE</t>
  </si>
  <si>
    <t>Veselá</t>
  </si>
  <si>
    <t>Holcová</t>
  </si>
  <si>
    <t>Bára</t>
  </si>
  <si>
    <t>Fricová</t>
  </si>
  <si>
    <t>Nevrklová</t>
  </si>
  <si>
    <t>Jiříková</t>
  </si>
  <si>
    <t>Monika</t>
  </si>
  <si>
    <t>Marešová</t>
  </si>
  <si>
    <t>Křížová</t>
  </si>
  <si>
    <t>Kärnten - AUT</t>
  </si>
  <si>
    <t>Linda</t>
  </si>
  <si>
    <t>Hamersak</t>
  </si>
  <si>
    <t>Celina</t>
  </si>
  <si>
    <t>Karner</t>
  </si>
  <si>
    <t>Togyika</t>
  </si>
  <si>
    <t>Bianca</t>
  </si>
  <si>
    <t>Ogris</t>
  </si>
  <si>
    <t>Slávia UK Bratislava - SVK</t>
  </si>
  <si>
    <t>Tamara</t>
  </si>
  <si>
    <t>Korenačková</t>
  </si>
  <si>
    <t>Ema</t>
  </si>
  <si>
    <t>Kuklovská</t>
  </si>
  <si>
    <t>Takáčová</t>
  </si>
  <si>
    <t>Székely</t>
  </si>
  <si>
    <t>Dóra</t>
  </si>
  <si>
    <t>Dorottya</t>
  </si>
  <si>
    <t>Farkas</t>
  </si>
  <si>
    <t>Boglárka</t>
  </si>
  <si>
    <t>Németh</t>
  </si>
  <si>
    <t>ČGF</t>
  </si>
  <si>
    <t>Kärnten</t>
  </si>
  <si>
    <t>Sokol Kampa Praha</t>
  </si>
  <si>
    <t>HUN</t>
  </si>
  <si>
    <t>Slávia UK Bratislava</t>
  </si>
  <si>
    <t>GK Šumperk</t>
  </si>
  <si>
    <t>ASVÖ Wien  - AUT</t>
  </si>
  <si>
    <t>Delfin sport school of Szombathely - HUN</t>
  </si>
  <si>
    <t>TJ Sokol Brno I - CZE</t>
  </si>
  <si>
    <t>BRNO 17.11.2012</t>
  </si>
  <si>
    <t>Sokol Kampa Praha CZE</t>
  </si>
  <si>
    <t>ČGF - ČSTV</t>
  </si>
  <si>
    <t>ASVÖ Wien</t>
  </si>
  <si>
    <t>Sokol Brno  1</t>
  </si>
  <si>
    <t>TJ Boh. Praha</t>
  </si>
  <si>
    <t xml:space="preserve">Delfin sport school </t>
  </si>
  <si>
    <t>Simonidesová</t>
  </si>
  <si>
    <t>Lucia</t>
  </si>
  <si>
    <t>Moravcová</t>
  </si>
  <si>
    <t>Kristina</t>
  </si>
  <si>
    <t>Neufeld</t>
  </si>
  <si>
    <t>Kalnitská</t>
  </si>
  <si>
    <t>Olesya</t>
  </si>
  <si>
    <t>Feitová</t>
  </si>
  <si>
    <t>Anna</t>
  </si>
  <si>
    <t>Libovická</t>
  </si>
  <si>
    <t>Pavlíčková</t>
  </si>
  <si>
    <t>Simona</t>
  </si>
  <si>
    <t>Kalnitska</t>
  </si>
  <si>
    <t>Rise</t>
  </si>
  <si>
    <t>USA</t>
  </si>
  <si>
    <t>TJ Bohemians Praha -CZE</t>
  </si>
  <si>
    <t>Q</t>
  </si>
  <si>
    <t>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</si>
</sst>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7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8"/>
      <name val="Arial CE"/>
      <family val="0"/>
    </font>
    <font>
      <sz val="12"/>
      <name val="Times New Roman"/>
      <family val="1"/>
    </font>
    <font>
      <sz val="11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167" fontId="10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0" fillId="0" borderId="0" xfId="0" applyAlignment="1">
      <alignment/>
    </xf>
    <xf numFmtId="49" fontId="18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4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25" xfId="0" applyFont="1" applyBorder="1" applyAlignment="1">
      <alignment horizontal="left" wrapText="1"/>
    </xf>
    <xf numFmtId="0" fontId="15" fillId="0" borderId="25" xfId="0" applyFont="1" applyBorder="1" applyAlignment="1">
      <alignment/>
    </xf>
    <xf numFmtId="167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/>
    </xf>
    <xf numFmtId="167" fontId="17" fillId="0" borderId="0" xfId="0" applyNumberFormat="1" applyFont="1" applyBorder="1" applyAlignment="1">
      <alignment horizontal="center"/>
    </xf>
    <xf numFmtId="167" fontId="21" fillId="0" borderId="18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8" xfId="0" applyFont="1" applyFill="1" applyBorder="1" applyAlignment="1">
      <alignment horizontal="right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167" fontId="21" fillId="0" borderId="31" xfId="0" applyNumberFormat="1" applyFont="1" applyFill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35" xfId="0" applyFont="1" applyBorder="1" applyAlignment="1">
      <alignment horizontal="left" wrapText="1"/>
    </xf>
    <xf numFmtId="0" fontId="19" fillId="0" borderId="35" xfId="0" applyFont="1" applyBorder="1" applyAlignment="1">
      <alignment/>
    </xf>
    <xf numFmtId="0" fontId="15" fillId="0" borderId="2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5" fillId="0" borderId="25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5" fillId="0" borderId="29" xfId="0" applyFont="1" applyBorder="1" applyAlignment="1">
      <alignment horizontal="left" wrapText="1"/>
    </xf>
    <xf numFmtId="0" fontId="19" fillId="0" borderId="36" xfId="0" applyFont="1" applyBorder="1" applyAlignment="1">
      <alignment horizontal="left" wrapText="1"/>
    </xf>
    <xf numFmtId="49" fontId="19" fillId="0" borderId="37" xfId="0" applyNumberFormat="1" applyFont="1" applyBorder="1" applyAlignment="1">
      <alignment horizontal="center" wrapText="1"/>
    </xf>
    <xf numFmtId="49" fontId="19" fillId="0" borderId="38" xfId="0" applyNumberFormat="1" applyFont="1" applyBorder="1" applyAlignment="1">
      <alignment horizont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wrapText="1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4" fillId="0" borderId="20" xfId="0" applyFont="1" applyFill="1" applyBorder="1" applyAlignment="1">
      <alignment horizontal="right" vertical="center"/>
    </xf>
    <xf numFmtId="0" fontId="20" fillId="0" borderId="4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5" fillId="0" borderId="2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5</xdr:row>
      <xdr:rowOff>19050</xdr:rowOff>
    </xdr:from>
    <xdr:to>
      <xdr:col>9</xdr:col>
      <xdr:colOff>152400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04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5</xdr:row>
      <xdr:rowOff>0</xdr:rowOff>
    </xdr:from>
    <xdr:to>
      <xdr:col>21</xdr:col>
      <xdr:colOff>76200</xdr:colOff>
      <xdr:row>5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685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5</xdr:row>
      <xdr:rowOff>28575</xdr:rowOff>
    </xdr:from>
    <xdr:to>
      <xdr:col>13</xdr:col>
      <xdr:colOff>400050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7143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5</xdr:row>
      <xdr:rowOff>19050</xdr:rowOff>
    </xdr:from>
    <xdr:to>
      <xdr:col>17</xdr:col>
      <xdr:colOff>285750</xdr:colOff>
      <xdr:row>5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70485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0</xdr:row>
      <xdr:rowOff>66675</xdr:rowOff>
    </xdr:from>
    <xdr:to>
      <xdr:col>2</xdr:col>
      <xdr:colOff>533400</xdr:colOff>
      <xdr:row>4</xdr:row>
      <xdr:rowOff>9525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666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361950</xdr:colOff>
      <xdr:row>0</xdr:row>
      <xdr:rowOff>0</xdr:rowOff>
    </xdr:from>
    <xdr:to>
      <xdr:col>22</xdr:col>
      <xdr:colOff>571500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457200</xdr:colOff>
      <xdr:row>3</xdr:row>
      <xdr:rowOff>190500</xdr:rowOff>
    </xdr:to>
    <xdr:pic>
      <xdr:nvPicPr>
        <xdr:cNvPr id="7" name="Picture 19" descr="COS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952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180975</xdr:rowOff>
    </xdr:from>
    <xdr:to>
      <xdr:col>2</xdr:col>
      <xdr:colOff>561975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097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895350</xdr:colOff>
      <xdr:row>7</xdr:row>
      <xdr:rowOff>390525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4859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800100</xdr:colOff>
      <xdr:row>7</xdr:row>
      <xdr:rowOff>419100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4954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819150</xdr:colOff>
      <xdr:row>7</xdr:row>
      <xdr:rowOff>381000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14668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895350</xdr:colOff>
      <xdr:row>7</xdr:row>
      <xdr:rowOff>419100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15430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714375</xdr:colOff>
      <xdr:row>0</xdr:row>
      <xdr:rowOff>47625</xdr:rowOff>
    </xdr:from>
    <xdr:to>
      <xdr:col>8</xdr:col>
      <xdr:colOff>1057275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72225" y="476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952500</xdr:colOff>
      <xdr:row>4</xdr:row>
      <xdr:rowOff>28575</xdr:rowOff>
    </xdr:to>
    <xdr:pic>
      <xdr:nvPicPr>
        <xdr:cNvPr id="7" name="Picture 19" descr="COS1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04775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3">
      <selection activeCell="AB12" sqref="AB12"/>
    </sheetView>
  </sheetViews>
  <sheetFormatPr defaultColWidth="9.00390625" defaultRowHeight="12.75"/>
  <cols>
    <col min="1" max="1" width="3.75390625" style="7" customWidth="1"/>
    <col min="2" max="2" width="13.75390625" style="23" customWidth="1"/>
    <col min="3" max="3" width="9.375" style="7" customWidth="1"/>
    <col min="4" max="4" width="3.625" style="7" customWidth="1"/>
    <col min="5" max="5" width="14.375" style="7" customWidth="1"/>
    <col min="6" max="6" width="4.25390625" style="7" customWidth="1"/>
    <col min="7" max="8" width="5.75390625" style="7" customWidth="1"/>
    <col min="9" max="9" width="2.875" style="76" customWidth="1"/>
    <col min="10" max="10" width="7.125" style="6" customWidth="1"/>
    <col min="11" max="11" width="5.75390625" style="7" customWidth="1"/>
    <col min="12" max="12" width="5.75390625" style="6" customWidth="1"/>
    <col min="13" max="13" width="1.37890625" style="15" customWidth="1"/>
    <col min="14" max="14" width="7.125" style="7" customWidth="1"/>
    <col min="15" max="15" width="5.75390625" style="6" customWidth="1"/>
    <col min="16" max="16" width="5.75390625" style="7" customWidth="1"/>
    <col min="17" max="17" width="1.12109375" style="14" customWidth="1"/>
    <col min="18" max="18" width="7.125" style="6" customWidth="1"/>
    <col min="19" max="19" width="5.75390625" style="6" customWidth="1"/>
    <col min="20" max="20" width="5.75390625" style="7" customWidth="1"/>
    <col min="21" max="21" width="3.125" style="76" customWidth="1"/>
    <col min="22" max="22" width="7.125" style="7" customWidth="1"/>
    <col min="23" max="23" width="8.125" style="40" customWidth="1"/>
    <col min="24" max="24" width="0.12890625" style="7" hidden="1" customWidth="1"/>
    <col min="25" max="25" width="2.00390625" style="72" customWidth="1"/>
    <col min="26" max="16384" width="9.125" style="7" customWidth="1"/>
  </cols>
  <sheetData>
    <row r="1" spans="1:24" ht="18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14" ht="1.5" customHeight="1">
      <c r="A2" s="2"/>
      <c r="B2" s="22"/>
      <c r="C2" s="3"/>
      <c r="D2" s="3"/>
      <c r="E2" s="4"/>
      <c r="F2" s="4"/>
      <c r="G2" s="4"/>
      <c r="H2" s="4"/>
      <c r="I2" s="75"/>
      <c r="J2" s="1"/>
      <c r="K2" s="3"/>
      <c r="L2" s="5"/>
      <c r="M2" s="13"/>
      <c r="N2" s="3"/>
    </row>
    <row r="3" spans="1:24" ht="15.75" customHeight="1">
      <c r="A3" s="134" t="s">
        <v>183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5.75">
      <c r="A4" s="133" t="s">
        <v>36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ht="3" customHeight="1" thickBot="1"/>
    <row r="6" spans="1:25" s="9" customFormat="1" ht="33.75" customHeight="1">
      <c r="A6" s="11" t="s">
        <v>0</v>
      </c>
      <c r="B6" s="20" t="s">
        <v>1</v>
      </c>
      <c r="C6" s="10" t="s">
        <v>2</v>
      </c>
      <c r="D6" s="10"/>
      <c r="E6" s="10" t="s">
        <v>3</v>
      </c>
      <c r="F6" s="10"/>
      <c r="G6" s="131"/>
      <c r="H6" s="131"/>
      <c r="I6" s="131"/>
      <c r="J6" s="132"/>
      <c r="K6" s="130"/>
      <c r="L6" s="131"/>
      <c r="M6" s="131"/>
      <c r="N6" s="132"/>
      <c r="O6" s="130"/>
      <c r="P6" s="131"/>
      <c r="Q6" s="131"/>
      <c r="R6" s="132"/>
      <c r="S6" s="130"/>
      <c r="T6" s="131"/>
      <c r="U6" s="131"/>
      <c r="V6" s="132"/>
      <c r="W6" s="41" t="s">
        <v>4</v>
      </c>
      <c r="Y6" s="124"/>
    </row>
    <row r="7" spans="1:25" ht="21" customHeight="1" thickBot="1">
      <c r="A7" s="44"/>
      <c r="B7" s="45"/>
      <c r="C7" s="46"/>
      <c r="D7" s="46"/>
      <c r="E7" s="46"/>
      <c r="F7" s="46"/>
      <c r="G7" s="49" t="s">
        <v>43</v>
      </c>
      <c r="H7" s="49" t="s">
        <v>45</v>
      </c>
      <c r="I7" s="77"/>
      <c r="J7" s="51" t="s">
        <v>4</v>
      </c>
      <c r="K7" s="52" t="s">
        <v>43</v>
      </c>
      <c r="L7" s="49" t="s">
        <v>45</v>
      </c>
      <c r="M7" s="50"/>
      <c r="N7" s="51" t="s">
        <v>4</v>
      </c>
      <c r="O7" s="52" t="s">
        <v>43</v>
      </c>
      <c r="P7" s="49" t="s">
        <v>45</v>
      </c>
      <c r="Q7" s="50"/>
      <c r="R7" s="51" t="s">
        <v>4</v>
      </c>
      <c r="S7" s="52" t="s">
        <v>43</v>
      </c>
      <c r="T7" s="49" t="s">
        <v>45</v>
      </c>
      <c r="U7" s="77"/>
      <c r="V7" s="51" t="s">
        <v>4</v>
      </c>
      <c r="W7" s="53"/>
      <c r="Y7" s="125"/>
    </row>
    <row r="8" spans="1:25" s="8" customFormat="1" ht="15" customHeight="1">
      <c r="A8" s="33" t="s">
        <v>5</v>
      </c>
      <c r="B8" s="92" t="s">
        <v>150</v>
      </c>
      <c r="C8" s="93" t="s">
        <v>61</v>
      </c>
      <c r="D8" s="104" t="s">
        <v>58</v>
      </c>
      <c r="E8" s="111" t="s">
        <v>187</v>
      </c>
      <c r="F8" s="108" t="s">
        <v>32</v>
      </c>
      <c r="G8" s="47">
        <v>4.4</v>
      </c>
      <c r="H8" s="25">
        <v>9.2</v>
      </c>
      <c r="I8" s="78"/>
      <c r="J8" s="17">
        <f aca="true" t="shared" si="0" ref="J8:J39">G8+H8-I8</f>
        <v>13.6</v>
      </c>
      <c r="K8" s="24">
        <v>1.8</v>
      </c>
      <c r="L8" s="25">
        <v>8.45</v>
      </c>
      <c r="M8" s="26"/>
      <c r="N8" s="17">
        <f aca="true" t="shared" si="1" ref="N8:N39">K8+L8-M8</f>
        <v>10.25</v>
      </c>
      <c r="O8" s="24">
        <v>4.1</v>
      </c>
      <c r="P8" s="25">
        <v>8.15</v>
      </c>
      <c r="Q8" s="26"/>
      <c r="R8" s="17">
        <f aca="true" t="shared" si="2" ref="R8:R39">O8+P8-Q8</f>
        <v>12.25</v>
      </c>
      <c r="S8" s="24">
        <v>3.7</v>
      </c>
      <c r="T8" s="25">
        <v>8.45</v>
      </c>
      <c r="U8" s="78"/>
      <c r="V8" s="17">
        <f aca="true" t="shared" si="3" ref="V8:V39">S8+T8-U8</f>
        <v>12.149999999999999</v>
      </c>
      <c r="W8" s="42">
        <f aca="true" t="shared" si="4" ref="W8:W39">J8+N8+R8+V8</f>
        <v>48.25</v>
      </c>
      <c r="Y8" s="126" t="s">
        <v>206</v>
      </c>
    </row>
    <row r="9" spans="1:25" s="8" customFormat="1" ht="15" customHeight="1">
      <c r="A9" s="34" t="s">
        <v>6</v>
      </c>
      <c r="B9" s="73" t="s">
        <v>100</v>
      </c>
      <c r="C9" s="94" t="s">
        <v>101</v>
      </c>
      <c r="D9" s="105" t="s">
        <v>58</v>
      </c>
      <c r="E9" s="112" t="s">
        <v>40</v>
      </c>
      <c r="F9" s="109" t="s">
        <v>33</v>
      </c>
      <c r="G9" s="48">
        <v>4</v>
      </c>
      <c r="H9" s="21">
        <v>8.45</v>
      </c>
      <c r="I9" s="79"/>
      <c r="J9" s="18">
        <f t="shared" si="0"/>
        <v>12.45</v>
      </c>
      <c r="K9" s="19">
        <v>2.9</v>
      </c>
      <c r="L9" s="21">
        <v>7.8</v>
      </c>
      <c r="M9" s="16"/>
      <c r="N9" s="18">
        <f t="shared" si="1"/>
        <v>10.7</v>
      </c>
      <c r="O9" s="19">
        <v>4.2</v>
      </c>
      <c r="P9" s="21">
        <v>7.5</v>
      </c>
      <c r="Q9" s="16"/>
      <c r="R9" s="18">
        <f t="shared" si="2"/>
        <v>11.7</v>
      </c>
      <c r="S9" s="19">
        <v>3.4</v>
      </c>
      <c r="T9" s="21">
        <v>8.5</v>
      </c>
      <c r="U9" s="79"/>
      <c r="V9" s="18">
        <f t="shared" si="3"/>
        <v>11.9</v>
      </c>
      <c r="W9" s="43">
        <f t="shared" si="4"/>
        <v>46.74999999999999</v>
      </c>
      <c r="Y9" s="126" t="s">
        <v>206</v>
      </c>
    </row>
    <row r="10" spans="1:25" s="8" customFormat="1" ht="15" customHeight="1">
      <c r="A10" s="34" t="s">
        <v>7</v>
      </c>
      <c r="B10" s="73" t="s">
        <v>56</v>
      </c>
      <c r="C10" s="94" t="s">
        <v>57</v>
      </c>
      <c r="D10" s="105" t="s">
        <v>58</v>
      </c>
      <c r="E10" s="112" t="s">
        <v>188</v>
      </c>
      <c r="F10" s="109" t="s">
        <v>32</v>
      </c>
      <c r="G10" s="48">
        <v>4.2</v>
      </c>
      <c r="H10" s="21">
        <v>8.6</v>
      </c>
      <c r="I10" s="79"/>
      <c r="J10" s="18">
        <f t="shared" si="0"/>
        <v>12.8</v>
      </c>
      <c r="K10" s="19">
        <v>1.8</v>
      </c>
      <c r="L10" s="21">
        <v>7.25</v>
      </c>
      <c r="M10" s="16"/>
      <c r="N10" s="18">
        <f t="shared" si="1"/>
        <v>9.05</v>
      </c>
      <c r="O10" s="19">
        <v>5.1</v>
      </c>
      <c r="P10" s="21">
        <v>7.95</v>
      </c>
      <c r="Q10" s="16"/>
      <c r="R10" s="18">
        <f t="shared" si="2"/>
        <v>13.05</v>
      </c>
      <c r="S10" s="19">
        <v>4.5</v>
      </c>
      <c r="T10" s="21">
        <v>7.15</v>
      </c>
      <c r="U10" s="79"/>
      <c r="V10" s="18">
        <f t="shared" si="3"/>
        <v>11.65</v>
      </c>
      <c r="W10" s="43">
        <f t="shared" si="4"/>
        <v>46.550000000000004</v>
      </c>
      <c r="Y10" s="126" t="s">
        <v>206</v>
      </c>
    </row>
    <row r="11" spans="1:25" s="8" customFormat="1" ht="15" customHeight="1">
      <c r="A11" s="34" t="s">
        <v>8</v>
      </c>
      <c r="B11" s="73" t="s">
        <v>127</v>
      </c>
      <c r="C11" s="94" t="s">
        <v>126</v>
      </c>
      <c r="D11" s="105" t="s">
        <v>54</v>
      </c>
      <c r="E11" s="112" t="s">
        <v>188</v>
      </c>
      <c r="F11" s="109" t="s">
        <v>32</v>
      </c>
      <c r="G11" s="48">
        <v>4.2</v>
      </c>
      <c r="H11" s="21">
        <v>8.4</v>
      </c>
      <c r="I11" s="79"/>
      <c r="J11" s="18">
        <f t="shared" si="0"/>
        <v>12.600000000000001</v>
      </c>
      <c r="K11" s="19">
        <v>2.6</v>
      </c>
      <c r="L11" s="21">
        <v>7.85</v>
      </c>
      <c r="M11" s="16"/>
      <c r="N11" s="18">
        <f t="shared" si="1"/>
        <v>10.45</v>
      </c>
      <c r="O11" s="19">
        <v>5</v>
      </c>
      <c r="P11" s="21">
        <v>7</v>
      </c>
      <c r="Q11" s="16"/>
      <c r="R11" s="18">
        <f t="shared" si="2"/>
        <v>12</v>
      </c>
      <c r="S11" s="19">
        <v>3.7</v>
      </c>
      <c r="T11" s="21">
        <v>7.75</v>
      </c>
      <c r="U11" s="79"/>
      <c r="V11" s="18">
        <f t="shared" si="3"/>
        <v>11.45</v>
      </c>
      <c r="W11" s="43">
        <f t="shared" si="4"/>
        <v>46.5</v>
      </c>
      <c r="Y11" s="126" t="s">
        <v>206</v>
      </c>
    </row>
    <row r="12" spans="1:25" s="8" customFormat="1" ht="15" customHeight="1">
      <c r="A12" s="34" t="s">
        <v>9</v>
      </c>
      <c r="B12" s="73" t="s">
        <v>46</v>
      </c>
      <c r="C12" s="94" t="s">
        <v>107</v>
      </c>
      <c r="D12" s="105" t="s">
        <v>54</v>
      </c>
      <c r="E12" s="112" t="s">
        <v>90</v>
      </c>
      <c r="F12" s="109" t="s">
        <v>38</v>
      </c>
      <c r="G12" s="48">
        <v>4.2</v>
      </c>
      <c r="H12" s="21">
        <v>8.35</v>
      </c>
      <c r="I12" s="79"/>
      <c r="J12" s="18">
        <f t="shared" si="0"/>
        <v>12.55</v>
      </c>
      <c r="K12" s="19">
        <v>2.5</v>
      </c>
      <c r="L12" s="21">
        <v>7.95</v>
      </c>
      <c r="M12" s="16"/>
      <c r="N12" s="18">
        <f t="shared" si="1"/>
        <v>10.45</v>
      </c>
      <c r="O12" s="19">
        <v>4.7</v>
      </c>
      <c r="P12" s="21">
        <v>6.35</v>
      </c>
      <c r="Q12" s="16"/>
      <c r="R12" s="18">
        <f t="shared" si="2"/>
        <v>11.05</v>
      </c>
      <c r="S12" s="19">
        <v>4.1</v>
      </c>
      <c r="T12" s="21">
        <v>8.05</v>
      </c>
      <c r="U12" s="79"/>
      <c r="V12" s="18">
        <f t="shared" si="3"/>
        <v>12.15</v>
      </c>
      <c r="W12" s="43">
        <f t="shared" si="4"/>
        <v>46.199999999999996</v>
      </c>
      <c r="Y12" s="126" t="s">
        <v>206</v>
      </c>
    </row>
    <row r="13" spans="1:25" s="8" customFormat="1" ht="15" customHeight="1">
      <c r="A13" s="34" t="s">
        <v>10</v>
      </c>
      <c r="B13" s="74" t="s">
        <v>143</v>
      </c>
      <c r="C13" s="95" t="s">
        <v>142</v>
      </c>
      <c r="D13" s="105" t="s">
        <v>96</v>
      </c>
      <c r="E13" s="112" t="s">
        <v>174</v>
      </c>
      <c r="F13" s="109" t="s">
        <v>32</v>
      </c>
      <c r="G13" s="48">
        <v>4.2</v>
      </c>
      <c r="H13" s="21">
        <v>8.75</v>
      </c>
      <c r="I13" s="79"/>
      <c r="J13" s="18">
        <f t="shared" si="0"/>
        <v>12.95</v>
      </c>
      <c r="K13" s="19">
        <v>2.7</v>
      </c>
      <c r="L13" s="21">
        <v>6.85</v>
      </c>
      <c r="M13" s="16"/>
      <c r="N13" s="18">
        <f t="shared" si="1"/>
        <v>9.55</v>
      </c>
      <c r="O13" s="19">
        <v>4</v>
      </c>
      <c r="P13" s="21">
        <v>7.3</v>
      </c>
      <c r="Q13" s="16"/>
      <c r="R13" s="18">
        <f t="shared" si="2"/>
        <v>11.3</v>
      </c>
      <c r="S13" s="19">
        <v>3.3</v>
      </c>
      <c r="T13" s="21">
        <v>8.45</v>
      </c>
      <c r="U13" s="79"/>
      <c r="V13" s="18">
        <f t="shared" si="3"/>
        <v>11.75</v>
      </c>
      <c r="W13" s="43">
        <f t="shared" si="4"/>
        <v>45.55</v>
      </c>
      <c r="X13" s="6"/>
      <c r="Y13" s="126" t="s">
        <v>206</v>
      </c>
    </row>
    <row r="14" spans="1:25" ht="15" customHeight="1">
      <c r="A14" s="34" t="s">
        <v>11</v>
      </c>
      <c r="B14" s="74" t="s">
        <v>138</v>
      </c>
      <c r="C14" s="95" t="s">
        <v>63</v>
      </c>
      <c r="D14" s="105" t="s">
        <v>54</v>
      </c>
      <c r="E14" s="112" t="s">
        <v>174</v>
      </c>
      <c r="F14" s="109" t="s">
        <v>32</v>
      </c>
      <c r="G14" s="48">
        <v>4.4</v>
      </c>
      <c r="H14" s="21">
        <v>7.8</v>
      </c>
      <c r="I14" s="79"/>
      <c r="J14" s="18">
        <f t="shared" si="0"/>
        <v>12.2</v>
      </c>
      <c r="K14" s="19">
        <v>2.1</v>
      </c>
      <c r="L14" s="21">
        <v>6.65</v>
      </c>
      <c r="M14" s="16"/>
      <c r="N14" s="18">
        <f t="shared" si="1"/>
        <v>8.75</v>
      </c>
      <c r="O14" s="19">
        <v>4.7</v>
      </c>
      <c r="P14" s="21">
        <v>7.85</v>
      </c>
      <c r="Q14" s="16"/>
      <c r="R14" s="18">
        <f t="shared" si="2"/>
        <v>12.55</v>
      </c>
      <c r="S14" s="19">
        <v>3.7</v>
      </c>
      <c r="T14" s="21">
        <v>7.95</v>
      </c>
      <c r="U14" s="79"/>
      <c r="V14" s="18">
        <f t="shared" si="3"/>
        <v>11.65</v>
      </c>
      <c r="W14" s="43">
        <f t="shared" si="4"/>
        <v>45.15</v>
      </c>
      <c r="Y14" s="72" t="s">
        <v>206</v>
      </c>
    </row>
    <row r="15" spans="1:25" ht="15" customHeight="1">
      <c r="A15" s="34" t="s">
        <v>12</v>
      </c>
      <c r="B15" s="73" t="s">
        <v>59</v>
      </c>
      <c r="C15" s="94" t="s">
        <v>131</v>
      </c>
      <c r="D15" s="105" t="s">
        <v>54</v>
      </c>
      <c r="E15" s="112" t="s">
        <v>186</v>
      </c>
      <c r="F15" s="109" t="s">
        <v>35</v>
      </c>
      <c r="G15" s="48">
        <v>4.2</v>
      </c>
      <c r="H15" s="21">
        <v>8.4</v>
      </c>
      <c r="I15" s="79">
        <v>0.1</v>
      </c>
      <c r="J15" s="18">
        <f t="shared" si="0"/>
        <v>12.500000000000002</v>
      </c>
      <c r="K15" s="19">
        <v>3.7</v>
      </c>
      <c r="L15" s="21">
        <v>6.5</v>
      </c>
      <c r="M15" s="16"/>
      <c r="N15" s="18">
        <f t="shared" si="1"/>
        <v>10.2</v>
      </c>
      <c r="O15" s="19">
        <v>4.8</v>
      </c>
      <c r="P15" s="21">
        <v>6.4</v>
      </c>
      <c r="Q15" s="16"/>
      <c r="R15" s="18">
        <f t="shared" si="2"/>
        <v>11.2</v>
      </c>
      <c r="S15" s="19">
        <v>3.7</v>
      </c>
      <c r="T15" s="21">
        <v>7.2</v>
      </c>
      <c r="U15" s="79"/>
      <c r="V15" s="18">
        <f t="shared" si="3"/>
        <v>10.9</v>
      </c>
      <c r="W15" s="43">
        <f t="shared" si="4"/>
        <v>44.800000000000004</v>
      </c>
      <c r="Y15" s="72" t="s">
        <v>206</v>
      </c>
    </row>
    <row r="16" spans="1:25" ht="15" customHeight="1">
      <c r="A16" s="34" t="s">
        <v>13</v>
      </c>
      <c r="B16" s="73" t="s">
        <v>148</v>
      </c>
      <c r="C16" s="94" t="s">
        <v>147</v>
      </c>
      <c r="D16" s="105" t="s">
        <v>54</v>
      </c>
      <c r="E16" s="112" t="s">
        <v>179</v>
      </c>
      <c r="F16" s="109" t="s">
        <v>32</v>
      </c>
      <c r="G16" s="48">
        <v>2.4</v>
      </c>
      <c r="H16" s="21">
        <v>9.15</v>
      </c>
      <c r="I16" s="79"/>
      <c r="J16" s="18">
        <f t="shared" si="0"/>
        <v>11.55</v>
      </c>
      <c r="K16" s="19">
        <v>1.1</v>
      </c>
      <c r="L16" s="21">
        <v>7.8</v>
      </c>
      <c r="M16" s="16"/>
      <c r="N16" s="18">
        <f t="shared" si="1"/>
        <v>8.9</v>
      </c>
      <c r="O16" s="19">
        <v>3.6</v>
      </c>
      <c r="P16" s="21">
        <v>7.95</v>
      </c>
      <c r="Q16" s="16"/>
      <c r="R16" s="18">
        <f t="shared" si="2"/>
        <v>11.55</v>
      </c>
      <c r="S16" s="19">
        <v>3</v>
      </c>
      <c r="T16" s="21">
        <v>8.55</v>
      </c>
      <c r="U16" s="79"/>
      <c r="V16" s="18">
        <f t="shared" si="3"/>
        <v>11.55</v>
      </c>
      <c r="W16" s="43">
        <f t="shared" si="4"/>
        <v>43.55</v>
      </c>
      <c r="Y16" s="72" t="s">
        <v>206</v>
      </c>
    </row>
    <row r="17" spans="1:23" ht="15" customHeight="1">
      <c r="A17" s="34" t="s">
        <v>14</v>
      </c>
      <c r="B17" s="73" t="s">
        <v>128</v>
      </c>
      <c r="C17" s="94" t="s">
        <v>63</v>
      </c>
      <c r="D17" s="105" t="s">
        <v>54</v>
      </c>
      <c r="E17" s="112" t="s">
        <v>188</v>
      </c>
      <c r="F17" s="109" t="s">
        <v>32</v>
      </c>
      <c r="G17" s="48">
        <v>4.2</v>
      </c>
      <c r="H17" s="21">
        <v>8.7</v>
      </c>
      <c r="I17" s="79"/>
      <c r="J17" s="18">
        <f t="shared" si="0"/>
        <v>12.899999999999999</v>
      </c>
      <c r="K17" s="19">
        <v>1.8</v>
      </c>
      <c r="L17" s="21">
        <v>7.65</v>
      </c>
      <c r="M17" s="16"/>
      <c r="N17" s="18">
        <f t="shared" si="1"/>
        <v>9.450000000000001</v>
      </c>
      <c r="O17" s="19">
        <v>4</v>
      </c>
      <c r="P17" s="21">
        <v>5.9</v>
      </c>
      <c r="Q17" s="16"/>
      <c r="R17" s="18">
        <f t="shared" si="2"/>
        <v>9.9</v>
      </c>
      <c r="S17" s="19">
        <v>3.3</v>
      </c>
      <c r="T17" s="21">
        <v>7.9</v>
      </c>
      <c r="U17" s="79"/>
      <c r="V17" s="18">
        <f t="shared" si="3"/>
        <v>11.2</v>
      </c>
      <c r="W17" s="43">
        <f t="shared" si="4"/>
        <v>43.45</v>
      </c>
    </row>
    <row r="18" spans="1:25" ht="15" customHeight="1">
      <c r="A18" s="34" t="s">
        <v>39</v>
      </c>
      <c r="B18" s="73" t="s">
        <v>48</v>
      </c>
      <c r="C18" s="94" t="s">
        <v>119</v>
      </c>
      <c r="D18" s="105" t="s">
        <v>54</v>
      </c>
      <c r="E18" s="112" t="s">
        <v>50</v>
      </c>
      <c r="F18" s="109" t="s">
        <v>32</v>
      </c>
      <c r="G18" s="48">
        <v>4.2</v>
      </c>
      <c r="H18" s="21">
        <v>8.85</v>
      </c>
      <c r="I18" s="79"/>
      <c r="J18" s="18">
        <f t="shared" si="0"/>
        <v>13.05</v>
      </c>
      <c r="K18" s="19">
        <v>1.3</v>
      </c>
      <c r="L18" s="21">
        <v>7.65</v>
      </c>
      <c r="M18" s="16"/>
      <c r="N18" s="18">
        <f t="shared" si="1"/>
        <v>8.950000000000001</v>
      </c>
      <c r="O18" s="19">
        <v>3.7</v>
      </c>
      <c r="P18" s="21">
        <v>6.8</v>
      </c>
      <c r="Q18" s="16"/>
      <c r="R18" s="18">
        <f t="shared" si="2"/>
        <v>10.5</v>
      </c>
      <c r="S18" s="19">
        <v>3.5</v>
      </c>
      <c r="T18" s="21">
        <v>7.35</v>
      </c>
      <c r="U18" s="79"/>
      <c r="V18" s="18">
        <f t="shared" si="3"/>
        <v>10.85</v>
      </c>
      <c r="W18" s="43">
        <f t="shared" si="4"/>
        <v>43.35</v>
      </c>
      <c r="Y18" s="72" t="s">
        <v>206</v>
      </c>
    </row>
    <row r="19" spans="1:23" ht="15" customHeight="1">
      <c r="A19" s="34" t="s">
        <v>66</v>
      </c>
      <c r="B19" s="74" t="s">
        <v>140</v>
      </c>
      <c r="C19" s="95" t="s">
        <v>141</v>
      </c>
      <c r="D19" s="105" t="s">
        <v>58</v>
      </c>
      <c r="E19" s="112" t="s">
        <v>174</v>
      </c>
      <c r="F19" s="109" t="s">
        <v>32</v>
      </c>
      <c r="G19" s="48">
        <v>4</v>
      </c>
      <c r="H19" s="21">
        <v>7</v>
      </c>
      <c r="I19" s="79"/>
      <c r="J19" s="18">
        <f t="shared" si="0"/>
        <v>11</v>
      </c>
      <c r="K19" s="19">
        <v>1.5</v>
      </c>
      <c r="L19" s="21">
        <v>7.6</v>
      </c>
      <c r="M19" s="16"/>
      <c r="N19" s="18">
        <f t="shared" si="1"/>
        <v>9.1</v>
      </c>
      <c r="O19" s="19">
        <v>4</v>
      </c>
      <c r="P19" s="21">
        <v>7.75</v>
      </c>
      <c r="Q19" s="16"/>
      <c r="R19" s="18">
        <f t="shared" si="2"/>
        <v>11.75</v>
      </c>
      <c r="S19" s="19">
        <v>3.3</v>
      </c>
      <c r="T19" s="21">
        <v>8.15</v>
      </c>
      <c r="U19" s="79"/>
      <c r="V19" s="18">
        <f t="shared" si="3"/>
        <v>11.45</v>
      </c>
      <c r="W19" s="43">
        <f t="shared" si="4"/>
        <v>43.3</v>
      </c>
    </row>
    <row r="20" spans="1:25" ht="15" customHeight="1">
      <c r="A20" s="34" t="s">
        <v>15</v>
      </c>
      <c r="B20" s="129" t="s">
        <v>156</v>
      </c>
      <c r="C20" s="94" t="s">
        <v>155</v>
      </c>
      <c r="D20" s="105" t="s">
        <v>54</v>
      </c>
      <c r="E20" s="112" t="s">
        <v>175</v>
      </c>
      <c r="F20" s="109" t="s">
        <v>35</v>
      </c>
      <c r="G20" s="48">
        <v>2.4</v>
      </c>
      <c r="H20" s="21">
        <v>9</v>
      </c>
      <c r="I20" s="79"/>
      <c r="J20" s="18">
        <f t="shared" si="0"/>
        <v>11.4</v>
      </c>
      <c r="K20" s="19">
        <v>1</v>
      </c>
      <c r="L20" s="21">
        <v>7.55</v>
      </c>
      <c r="M20" s="16"/>
      <c r="N20" s="18">
        <f t="shared" si="1"/>
        <v>8.55</v>
      </c>
      <c r="O20" s="19">
        <v>3.6</v>
      </c>
      <c r="P20" s="21">
        <v>8.05</v>
      </c>
      <c r="Q20" s="16"/>
      <c r="R20" s="18">
        <f t="shared" si="2"/>
        <v>11.65</v>
      </c>
      <c r="S20" s="19">
        <v>3.3</v>
      </c>
      <c r="T20" s="21">
        <v>8.4</v>
      </c>
      <c r="U20" s="79"/>
      <c r="V20" s="18">
        <f t="shared" si="3"/>
        <v>11.7</v>
      </c>
      <c r="W20" s="43">
        <f t="shared" si="4"/>
        <v>43.3</v>
      </c>
      <c r="Y20" s="72" t="s">
        <v>206</v>
      </c>
    </row>
    <row r="21" spans="1:25" ht="15" customHeight="1">
      <c r="A21" s="34" t="s">
        <v>17</v>
      </c>
      <c r="B21" s="74" t="s">
        <v>140</v>
      </c>
      <c r="C21" s="95" t="s">
        <v>139</v>
      </c>
      <c r="D21" s="105" t="s">
        <v>58</v>
      </c>
      <c r="E21" s="112" t="s">
        <v>174</v>
      </c>
      <c r="F21" s="109" t="s">
        <v>32</v>
      </c>
      <c r="G21" s="48">
        <v>4.2</v>
      </c>
      <c r="H21" s="21">
        <v>8.3</v>
      </c>
      <c r="I21" s="79">
        <v>0.3</v>
      </c>
      <c r="J21" s="18">
        <f t="shared" si="0"/>
        <v>12.2</v>
      </c>
      <c r="K21" s="19">
        <v>1.3</v>
      </c>
      <c r="L21" s="21">
        <v>7.6</v>
      </c>
      <c r="M21" s="16"/>
      <c r="N21" s="18">
        <f t="shared" si="1"/>
        <v>8.9</v>
      </c>
      <c r="O21" s="19">
        <v>4.8</v>
      </c>
      <c r="P21" s="21">
        <v>6.25</v>
      </c>
      <c r="Q21" s="16"/>
      <c r="R21" s="18">
        <f t="shared" si="2"/>
        <v>11.05</v>
      </c>
      <c r="S21" s="19">
        <v>3.6</v>
      </c>
      <c r="T21" s="21">
        <v>7.45</v>
      </c>
      <c r="U21" s="79"/>
      <c r="V21" s="18">
        <f t="shared" si="3"/>
        <v>11.05</v>
      </c>
      <c r="W21" s="43">
        <f t="shared" si="4"/>
        <v>43.2</v>
      </c>
      <c r="Y21" s="127"/>
    </row>
    <row r="22" spans="1:25" ht="15" customHeight="1">
      <c r="A22" s="34" t="s">
        <v>18</v>
      </c>
      <c r="B22" s="73" t="s">
        <v>194</v>
      </c>
      <c r="C22" s="94" t="s">
        <v>105</v>
      </c>
      <c r="D22" s="105" t="s">
        <v>54</v>
      </c>
      <c r="E22" s="112" t="s">
        <v>90</v>
      </c>
      <c r="F22" s="109" t="s">
        <v>38</v>
      </c>
      <c r="G22" s="48">
        <v>4</v>
      </c>
      <c r="H22" s="21">
        <v>8.2</v>
      </c>
      <c r="I22" s="79"/>
      <c r="J22" s="18">
        <f t="shared" si="0"/>
        <v>12.2</v>
      </c>
      <c r="K22" s="19">
        <v>2.1</v>
      </c>
      <c r="L22" s="21">
        <v>5.95</v>
      </c>
      <c r="M22" s="16"/>
      <c r="N22" s="18">
        <f t="shared" si="1"/>
        <v>8.05</v>
      </c>
      <c r="O22" s="19">
        <v>4.2</v>
      </c>
      <c r="P22" s="21">
        <v>6.75</v>
      </c>
      <c r="Q22" s="16"/>
      <c r="R22" s="18">
        <f t="shared" si="2"/>
        <v>10.95</v>
      </c>
      <c r="S22" s="19">
        <v>3.9</v>
      </c>
      <c r="T22" s="21">
        <v>8</v>
      </c>
      <c r="U22" s="79"/>
      <c r="V22" s="18">
        <f t="shared" si="3"/>
        <v>11.9</v>
      </c>
      <c r="W22" s="43">
        <f t="shared" si="4"/>
        <v>43.1</v>
      </c>
      <c r="Y22" s="72" t="s">
        <v>206</v>
      </c>
    </row>
    <row r="23" spans="1:25" ht="15" customHeight="1">
      <c r="A23" s="34" t="s">
        <v>67</v>
      </c>
      <c r="B23" s="73" t="s">
        <v>168</v>
      </c>
      <c r="C23" s="94" t="s">
        <v>169</v>
      </c>
      <c r="D23" s="105" t="s">
        <v>54</v>
      </c>
      <c r="E23" s="112" t="s">
        <v>189</v>
      </c>
      <c r="F23" s="109" t="s">
        <v>177</v>
      </c>
      <c r="G23" s="48">
        <v>4.2</v>
      </c>
      <c r="H23" s="21">
        <v>8.8</v>
      </c>
      <c r="I23" s="79"/>
      <c r="J23" s="18">
        <f t="shared" si="0"/>
        <v>13</v>
      </c>
      <c r="K23" s="19">
        <v>1.5</v>
      </c>
      <c r="L23" s="21">
        <v>8.3</v>
      </c>
      <c r="M23" s="16"/>
      <c r="N23" s="18">
        <f t="shared" si="1"/>
        <v>9.8</v>
      </c>
      <c r="O23" s="19">
        <v>3.8</v>
      </c>
      <c r="P23" s="21">
        <v>5.25</v>
      </c>
      <c r="Q23" s="16"/>
      <c r="R23" s="18">
        <f t="shared" si="2"/>
        <v>9.05</v>
      </c>
      <c r="S23" s="19">
        <v>3.8</v>
      </c>
      <c r="T23" s="21">
        <v>7.3</v>
      </c>
      <c r="U23" s="79"/>
      <c r="V23" s="18">
        <f t="shared" si="3"/>
        <v>11.1</v>
      </c>
      <c r="W23" s="43">
        <f t="shared" si="4"/>
        <v>42.95</v>
      </c>
      <c r="Y23" s="72" t="s">
        <v>207</v>
      </c>
    </row>
    <row r="24" spans="1:25" ht="15" customHeight="1">
      <c r="A24" s="34" t="s">
        <v>19</v>
      </c>
      <c r="B24" s="73" t="s">
        <v>99</v>
      </c>
      <c r="C24" s="94" t="s">
        <v>102</v>
      </c>
      <c r="D24" s="105" t="s">
        <v>54</v>
      </c>
      <c r="E24" s="112" t="s">
        <v>40</v>
      </c>
      <c r="F24" s="109" t="s">
        <v>33</v>
      </c>
      <c r="G24" s="48">
        <v>3.4</v>
      </c>
      <c r="H24" s="21">
        <v>8.4</v>
      </c>
      <c r="I24" s="79"/>
      <c r="J24" s="18">
        <f t="shared" si="0"/>
        <v>11.8</v>
      </c>
      <c r="K24" s="19">
        <v>0.8</v>
      </c>
      <c r="L24" s="21">
        <v>8.05</v>
      </c>
      <c r="M24" s="16"/>
      <c r="N24" s="18">
        <f t="shared" si="1"/>
        <v>8.850000000000001</v>
      </c>
      <c r="O24" s="19">
        <v>2.7</v>
      </c>
      <c r="P24" s="21">
        <v>8.5</v>
      </c>
      <c r="Q24" s="16"/>
      <c r="R24" s="18">
        <f t="shared" si="2"/>
        <v>11.2</v>
      </c>
      <c r="S24" s="19">
        <v>2.4</v>
      </c>
      <c r="T24" s="21">
        <v>8.1</v>
      </c>
      <c r="U24" s="79"/>
      <c r="V24" s="18">
        <f t="shared" si="3"/>
        <v>10.5</v>
      </c>
      <c r="W24" s="43">
        <f t="shared" si="4"/>
        <v>42.35</v>
      </c>
      <c r="Y24" s="72" t="s">
        <v>207</v>
      </c>
    </row>
    <row r="25" spans="1:23" ht="15" customHeight="1">
      <c r="A25" s="34" t="s">
        <v>20</v>
      </c>
      <c r="B25" s="73" t="s">
        <v>60</v>
      </c>
      <c r="C25" s="95" t="s">
        <v>61</v>
      </c>
      <c r="D25" s="105" t="s">
        <v>58</v>
      </c>
      <c r="E25" s="112" t="s">
        <v>37</v>
      </c>
      <c r="F25" s="109" t="s">
        <v>32</v>
      </c>
      <c r="G25" s="48">
        <v>2.4</v>
      </c>
      <c r="H25" s="21">
        <v>8.9</v>
      </c>
      <c r="I25" s="79"/>
      <c r="J25" s="18">
        <f t="shared" si="0"/>
        <v>11.3</v>
      </c>
      <c r="K25" s="19">
        <v>1.2</v>
      </c>
      <c r="L25" s="21">
        <v>7.85</v>
      </c>
      <c r="M25" s="16"/>
      <c r="N25" s="18">
        <f t="shared" si="1"/>
        <v>9.049999999999999</v>
      </c>
      <c r="O25" s="19">
        <v>3.4</v>
      </c>
      <c r="P25" s="21">
        <v>7.8</v>
      </c>
      <c r="Q25" s="16"/>
      <c r="R25" s="18">
        <f t="shared" si="2"/>
        <v>11.2</v>
      </c>
      <c r="S25" s="19">
        <v>3.2</v>
      </c>
      <c r="T25" s="21">
        <v>7.4</v>
      </c>
      <c r="U25" s="79"/>
      <c r="V25" s="18">
        <f t="shared" si="3"/>
        <v>10.600000000000001</v>
      </c>
      <c r="W25" s="43">
        <f t="shared" si="4"/>
        <v>42.150000000000006</v>
      </c>
    </row>
    <row r="26" spans="1:23" ht="15" customHeight="1">
      <c r="A26" s="34" t="s">
        <v>20</v>
      </c>
      <c r="B26" s="74" t="s">
        <v>167</v>
      </c>
      <c r="C26" s="95" t="s">
        <v>55</v>
      </c>
      <c r="D26" s="105" t="s">
        <v>96</v>
      </c>
      <c r="E26" s="112" t="s">
        <v>178</v>
      </c>
      <c r="F26" s="109" t="s">
        <v>52</v>
      </c>
      <c r="G26" s="48">
        <v>2.4</v>
      </c>
      <c r="H26" s="21">
        <v>9</v>
      </c>
      <c r="I26" s="79"/>
      <c r="J26" s="18">
        <f t="shared" si="0"/>
        <v>11.4</v>
      </c>
      <c r="K26" s="19">
        <v>1.1</v>
      </c>
      <c r="L26" s="21">
        <v>8.4</v>
      </c>
      <c r="M26" s="16"/>
      <c r="N26" s="18">
        <f t="shared" si="1"/>
        <v>9.5</v>
      </c>
      <c r="O26" s="19">
        <v>3</v>
      </c>
      <c r="P26" s="21">
        <v>7.55</v>
      </c>
      <c r="Q26" s="16"/>
      <c r="R26" s="18">
        <f t="shared" si="2"/>
        <v>10.55</v>
      </c>
      <c r="S26" s="19">
        <v>2.8</v>
      </c>
      <c r="T26" s="21">
        <v>7.9</v>
      </c>
      <c r="U26" s="79"/>
      <c r="V26" s="18">
        <f t="shared" si="3"/>
        <v>10.7</v>
      </c>
      <c r="W26" s="43">
        <f t="shared" si="4"/>
        <v>42.15</v>
      </c>
    </row>
    <row r="27" spans="1:23" ht="15" customHeight="1">
      <c r="A27" s="34" t="s">
        <v>21</v>
      </c>
      <c r="B27" s="73" t="s">
        <v>47</v>
      </c>
      <c r="C27" s="94" t="s">
        <v>108</v>
      </c>
      <c r="D27" s="105" t="s">
        <v>54</v>
      </c>
      <c r="E27" s="112" t="s">
        <v>90</v>
      </c>
      <c r="F27" s="109" t="s">
        <v>38</v>
      </c>
      <c r="G27" s="48">
        <v>4</v>
      </c>
      <c r="H27" s="21">
        <v>8.1</v>
      </c>
      <c r="I27" s="79"/>
      <c r="J27" s="18">
        <f t="shared" si="0"/>
        <v>12.1</v>
      </c>
      <c r="K27" s="19">
        <v>1.5</v>
      </c>
      <c r="L27" s="21">
        <v>6.65</v>
      </c>
      <c r="M27" s="16"/>
      <c r="N27" s="18">
        <f t="shared" si="1"/>
        <v>8.15</v>
      </c>
      <c r="O27" s="19">
        <v>4.3</v>
      </c>
      <c r="P27" s="21">
        <v>5.65</v>
      </c>
      <c r="Q27" s="16"/>
      <c r="R27" s="18">
        <f t="shared" si="2"/>
        <v>9.95</v>
      </c>
      <c r="S27" s="19">
        <v>3.9</v>
      </c>
      <c r="T27" s="21">
        <v>7.75</v>
      </c>
      <c r="U27" s="79"/>
      <c r="V27" s="18">
        <f t="shared" si="3"/>
        <v>11.65</v>
      </c>
      <c r="W27" s="43">
        <f t="shared" si="4"/>
        <v>41.85</v>
      </c>
    </row>
    <row r="28" spans="1:23" ht="15" customHeight="1">
      <c r="A28" s="34" t="s">
        <v>22</v>
      </c>
      <c r="B28" s="73" t="s">
        <v>153</v>
      </c>
      <c r="C28" s="94" t="s">
        <v>49</v>
      </c>
      <c r="D28" s="105" t="s">
        <v>96</v>
      </c>
      <c r="E28" s="112" t="s">
        <v>187</v>
      </c>
      <c r="F28" s="109" t="s">
        <v>32</v>
      </c>
      <c r="G28" s="48">
        <v>2.4</v>
      </c>
      <c r="H28" s="21">
        <v>8.6</v>
      </c>
      <c r="I28" s="79"/>
      <c r="J28" s="18">
        <f t="shared" si="0"/>
        <v>11</v>
      </c>
      <c r="K28" s="19">
        <v>1.2</v>
      </c>
      <c r="L28" s="21">
        <v>8.45</v>
      </c>
      <c r="M28" s="16"/>
      <c r="N28" s="18">
        <f t="shared" si="1"/>
        <v>9.649999999999999</v>
      </c>
      <c r="O28" s="19">
        <v>3.7</v>
      </c>
      <c r="P28" s="21">
        <v>5.6</v>
      </c>
      <c r="Q28" s="16"/>
      <c r="R28" s="18">
        <f t="shared" si="2"/>
        <v>9.3</v>
      </c>
      <c r="S28" s="19">
        <v>3.5</v>
      </c>
      <c r="T28" s="21">
        <v>8.05</v>
      </c>
      <c r="U28" s="79"/>
      <c r="V28" s="18">
        <f t="shared" si="3"/>
        <v>11.55</v>
      </c>
      <c r="W28" s="43">
        <f t="shared" si="4"/>
        <v>41.5</v>
      </c>
    </row>
    <row r="29" spans="1:23" ht="15" customHeight="1">
      <c r="A29" s="34" t="s">
        <v>23</v>
      </c>
      <c r="B29" s="73" t="s">
        <v>152</v>
      </c>
      <c r="C29" s="94" t="s">
        <v>151</v>
      </c>
      <c r="D29" s="105" t="s">
        <v>54</v>
      </c>
      <c r="E29" s="112" t="s">
        <v>187</v>
      </c>
      <c r="F29" s="109" t="s">
        <v>32</v>
      </c>
      <c r="G29" s="48">
        <v>2.4</v>
      </c>
      <c r="H29" s="21">
        <v>9.2</v>
      </c>
      <c r="I29" s="79"/>
      <c r="J29" s="18">
        <f t="shared" si="0"/>
        <v>11.6</v>
      </c>
      <c r="K29" s="19">
        <v>0.9</v>
      </c>
      <c r="L29" s="21">
        <v>8</v>
      </c>
      <c r="M29" s="16"/>
      <c r="N29" s="18">
        <f t="shared" si="1"/>
        <v>8.9</v>
      </c>
      <c r="O29" s="19">
        <v>2.9</v>
      </c>
      <c r="P29" s="21">
        <v>6.75</v>
      </c>
      <c r="Q29" s="16"/>
      <c r="R29" s="18">
        <f t="shared" si="2"/>
        <v>9.65</v>
      </c>
      <c r="S29" s="19">
        <v>3.2</v>
      </c>
      <c r="T29" s="21">
        <v>8.1</v>
      </c>
      <c r="U29" s="79"/>
      <c r="V29" s="18">
        <f t="shared" si="3"/>
        <v>11.3</v>
      </c>
      <c r="W29" s="43">
        <f t="shared" si="4"/>
        <v>41.45</v>
      </c>
    </row>
    <row r="30" spans="1:23" ht="15" customHeight="1">
      <c r="A30" s="34" t="s">
        <v>24</v>
      </c>
      <c r="B30" s="96" t="s">
        <v>125</v>
      </c>
      <c r="C30" s="97" t="s">
        <v>124</v>
      </c>
      <c r="D30" s="106" t="s">
        <v>96</v>
      </c>
      <c r="E30" s="112" t="s">
        <v>176</v>
      </c>
      <c r="F30" s="109" t="s">
        <v>32</v>
      </c>
      <c r="G30" s="48">
        <v>4</v>
      </c>
      <c r="H30" s="21">
        <v>7.2</v>
      </c>
      <c r="I30" s="79"/>
      <c r="J30" s="18">
        <f t="shared" si="0"/>
        <v>11.2</v>
      </c>
      <c r="K30" s="19">
        <v>1.1</v>
      </c>
      <c r="L30" s="21">
        <v>8.2</v>
      </c>
      <c r="M30" s="16"/>
      <c r="N30" s="18">
        <f t="shared" si="1"/>
        <v>9.299999999999999</v>
      </c>
      <c r="O30" s="19">
        <v>3.2</v>
      </c>
      <c r="P30" s="21">
        <v>7.3</v>
      </c>
      <c r="Q30" s="16"/>
      <c r="R30" s="18">
        <f t="shared" si="2"/>
        <v>10.5</v>
      </c>
      <c r="S30" s="19">
        <v>2.9</v>
      </c>
      <c r="T30" s="21">
        <v>7.45</v>
      </c>
      <c r="U30" s="79"/>
      <c r="V30" s="18">
        <f t="shared" si="3"/>
        <v>10.35</v>
      </c>
      <c r="W30" s="43">
        <f t="shared" si="4"/>
        <v>41.35</v>
      </c>
    </row>
    <row r="31" spans="1:23" ht="15" customHeight="1">
      <c r="A31" s="34" t="s">
        <v>25</v>
      </c>
      <c r="B31" s="73" t="s">
        <v>133</v>
      </c>
      <c r="C31" s="94" t="s">
        <v>132</v>
      </c>
      <c r="D31" s="105" t="s">
        <v>96</v>
      </c>
      <c r="E31" s="112" t="s">
        <v>186</v>
      </c>
      <c r="F31" s="109" t="s">
        <v>35</v>
      </c>
      <c r="G31" s="48">
        <v>4.2</v>
      </c>
      <c r="H31" s="21">
        <v>8.35</v>
      </c>
      <c r="I31" s="79">
        <v>0.1</v>
      </c>
      <c r="J31" s="18">
        <f t="shared" si="0"/>
        <v>12.450000000000001</v>
      </c>
      <c r="K31" s="19">
        <v>1.1</v>
      </c>
      <c r="L31" s="21">
        <v>7.1</v>
      </c>
      <c r="M31" s="16"/>
      <c r="N31" s="18">
        <f t="shared" si="1"/>
        <v>8.2</v>
      </c>
      <c r="O31" s="19">
        <v>3</v>
      </c>
      <c r="P31" s="21">
        <v>5.95</v>
      </c>
      <c r="Q31" s="16"/>
      <c r="R31" s="18">
        <f t="shared" si="2"/>
        <v>8.95</v>
      </c>
      <c r="S31" s="19">
        <v>3.5</v>
      </c>
      <c r="T31" s="21">
        <v>7.75</v>
      </c>
      <c r="U31" s="79"/>
      <c r="V31" s="18">
        <f t="shared" si="3"/>
        <v>11.25</v>
      </c>
      <c r="W31" s="43">
        <f t="shared" si="4"/>
        <v>40.849999999999994</v>
      </c>
    </row>
    <row r="32" spans="1:23" ht="15" customHeight="1">
      <c r="A32" s="34" t="s">
        <v>26</v>
      </c>
      <c r="B32" s="73" t="s">
        <v>98</v>
      </c>
      <c r="C32" s="94" t="s">
        <v>103</v>
      </c>
      <c r="D32" s="105" t="s">
        <v>54</v>
      </c>
      <c r="E32" s="112" t="s">
        <v>40</v>
      </c>
      <c r="F32" s="109" t="s">
        <v>33</v>
      </c>
      <c r="G32" s="48">
        <v>4</v>
      </c>
      <c r="H32" s="21">
        <v>6.85</v>
      </c>
      <c r="I32" s="79"/>
      <c r="J32" s="18">
        <f t="shared" si="0"/>
        <v>10.85</v>
      </c>
      <c r="K32" s="19">
        <v>1.7</v>
      </c>
      <c r="L32" s="21">
        <v>6.35</v>
      </c>
      <c r="M32" s="16"/>
      <c r="N32" s="18">
        <f t="shared" si="1"/>
        <v>8.049999999999999</v>
      </c>
      <c r="O32" s="19">
        <v>2.9</v>
      </c>
      <c r="P32" s="21">
        <v>7.9</v>
      </c>
      <c r="Q32" s="16"/>
      <c r="R32" s="18">
        <f t="shared" si="2"/>
        <v>10.8</v>
      </c>
      <c r="S32" s="19">
        <v>3.1</v>
      </c>
      <c r="T32" s="21">
        <v>8</v>
      </c>
      <c r="U32" s="79"/>
      <c r="V32" s="18">
        <f t="shared" si="3"/>
        <v>11.1</v>
      </c>
      <c r="W32" s="43">
        <f t="shared" si="4"/>
        <v>40.8</v>
      </c>
    </row>
    <row r="33" spans="1:23" ht="15" customHeight="1">
      <c r="A33" s="34" t="s">
        <v>27</v>
      </c>
      <c r="B33" s="73" t="s">
        <v>149</v>
      </c>
      <c r="C33" s="94" t="s">
        <v>42</v>
      </c>
      <c r="D33" s="105" t="s">
        <v>54</v>
      </c>
      <c r="E33" s="112" t="s">
        <v>179</v>
      </c>
      <c r="F33" s="109" t="s">
        <v>32</v>
      </c>
      <c r="G33" s="48">
        <v>4.2</v>
      </c>
      <c r="H33" s="21">
        <v>7.15</v>
      </c>
      <c r="I33" s="79"/>
      <c r="J33" s="18">
        <f t="shared" si="0"/>
        <v>11.350000000000001</v>
      </c>
      <c r="K33" s="19">
        <v>1.2</v>
      </c>
      <c r="L33" s="21">
        <v>6.35</v>
      </c>
      <c r="M33" s="16"/>
      <c r="N33" s="18">
        <f t="shared" si="1"/>
        <v>7.55</v>
      </c>
      <c r="O33" s="19">
        <v>3.9</v>
      </c>
      <c r="P33" s="21">
        <v>6.35</v>
      </c>
      <c r="Q33" s="16"/>
      <c r="R33" s="18">
        <f t="shared" si="2"/>
        <v>10.25</v>
      </c>
      <c r="S33" s="19">
        <v>3</v>
      </c>
      <c r="T33" s="21">
        <v>8.2</v>
      </c>
      <c r="U33" s="79"/>
      <c r="V33" s="18">
        <f t="shared" si="3"/>
        <v>11.2</v>
      </c>
      <c r="W33" s="43">
        <f t="shared" si="4"/>
        <v>40.35</v>
      </c>
    </row>
    <row r="34" spans="1:23" ht="15" customHeight="1">
      <c r="A34" s="34" t="s">
        <v>28</v>
      </c>
      <c r="B34" s="73" t="s">
        <v>130</v>
      </c>
      <c r="C34" s="94" t="s">
        <v>129</v>
      </c>
      <c r="D34" s="105" t="s">
        <v>96</v>
      </c>
      <c r="E34" s="112" t="s">
        <v>188</v>
      </c>
      <c r="F34" s="109" t="s">
        <v>32</v>
      </c>
      <c r="G34" s="48">
        <v>2.4</v>
      </c>
      <c r="H34" s="21">
        <v>8.75</v>
      </c>
      <c r="I34" s="79"/>
      <c r="J34" s="18">
        <f t="shared" si="0"/>
        <v>11.15</v>
      </c>
      <c r="K34" s="19">
        <v>1.1</v>
      </c>
      <c r="L34" s="21">
        <v>6.85</v>
      </c>
      <c r="M34" s="16"/>
      <c r="N34" s="18">
        <f t="shared" si="1"/>
        <v>7.949999999999999</v>
      </c>
      <c r="O34" s="19">
        <v>4.3</v>
      </c>
      <c r="P34" s="21">
        <v>4.45</v>
      </c>
      <c r="Q34" s="16"/>
      <c r="R34" s="18">
        <f t="shared" si="2"/>
        <v>8.75</v>
      </c>
      <c r="S34" s="19">
        <v>3.5</v>
      </c>
      <c r="T34" s="21">
        <v>8.15</v>
      </c>
      <c r="U34" s="79"/>
      <c r="V34" s="18">
        <f t="shared" si="3"/>
        <v>11.65</v>
      </c>
      <c r="W34" s="43">
        <f t="shared" si="4"/>
        <v>39.5</v>
      </c>
    </row>
    <row r="35" spans="1:23" ht="15" customHeight="1">
      <c r="A35" s="34" t="s">
        <v>29</v>
      </c>
      <c r="B35" s="73" t="s">
        <v>197</v>
      </c>
      <c r="C35" s="94" t="s">
        <v>198</v>
      </c>
      <c r="D35" s="105" t="s">
        <v>96</v>
      </c>
      <c r="E35" s="112" t="s">
        <v>176</v>
      </c>
      <c r="F35" s="109" t="s">
        <v>32</v>
      </c>
      <c r="G35" s="48">
        <v>2.4</v>
      </c>
      <c r="H35" s="21">
        <v>8.8</v>
      </c>
      <c r="I35" s="79"/>
      <c r="J35" s="18">
        <f t="shared" si="0"/>
        <v>11.200000000000001</v>
      </c>
      <c r="K35" s="19">
        <v>0.9</v>
      </c>
      <c r="L35" s="21">
        <v>7.1</v>
      </c>
      <c r="M35" s="16"/>
      <c r="N35" s="18">
        <f t="shared" si="1"/>
        <v>8</v>
      </c>
      <c r="O35" s="19">
        <v>3.2</v>
      </c>
      <c r="P35" s="21">
        <v>7.05</v>
      </c>
      <c r="Q35" s="16"/>
      <c r="R35" s="18">
        <f t="shared" si="2"/>
        <v>10.25</v>
      </c>
      <c r="S35" s="19">
        <v>3</v>
      </c>
      <c r="T35" s="21">
        <v>7.1</v>
      </c>
      <c r="U35" s="79">
        <v>0.1</v>
      </c>
      <c r="V35" s="18">
        <f t="shared" si="3"/>
        <v>10</v>
      </c>
      <c r="W35" s="43">
        <f t="shared" si="4"/>
        <v>39.45</v>
      </c>
    </row>
    <row r="36" spans="1:23" ht="15" customHeight="1">
      <c r="A36" s="34" t="s">
        <v>68</v>
      </c>
      <c r="B36" s="73" t="s">
        <v>62</v>
      </c>
      <c r="C36" s="94" t="s">
        <v>57</v>
      </c>
      <c r="D36" s="105" t="s">
        <v>58</v>
      </c>
      <c r="E36" s="112" t="s">
        <v>187</v>
      </c>
      <c r="F36" s="109" t="s">
        <v>32</v>
      </c>
      <c r="G36" s="48">
        <v>2.4</v>
      </c>
      <c r="H36" s="21">
        <v>8.8</v>
      </c>
      <c r="I36" s="79"/>
      <c r="J36" s="18">
        <f t="shared" si="0"/>
        <v>11.200000000000001</v>
      </c>
      <c r="K36" s="19">
        <v>0.8</v>
      </c>
      <c r="L36" s="21">
        <v>3.85</v>
      </c>
      <c r="M36" s="16"/>
      <c r="N36" s="18">
        <f t="shared" si="1"/>
        <v>4.65</v>
      </c>
      <c r="O36" s="19">
        <v>4</v>
      </c>
      <c r="P36" s="21">
        <v>7.5</v>
      </c>
      <c r="Q36" s="16"/>
      <c r="R36" s="18">
        <f t="shared" si="2"/>
        <v>11.5</v>
      </c>
      <c r="S36" s="19">
        <v>3.6</v>
      </c>
      <c r="T36" s="21">
        <v>8.35</v>
      </c>
      <c r="U36" s="79"/>
      <c r="V36" s="18">
        <f t="shared" si="3"/>
        <v>11.95</v>
      </c>
      <c r="W36" s="43">
        <f t="shared" si="4"/>
        <v>39.3</v>
      </c>
    </row>
    <row r="37" spans="1:23" ht="15" customHeight="1">
      <c r="A37" s="34" t="s">
        <v>69</v>
      </c>
      <c r="B37" s="73" t="s">
        <v>110</v>
      </c>
      <c r="C37" s="94" t="s">
        <v>109</v>
      </c>
      <c r="D37" s="105" t="s">
        <v>97</v>
      </c>
      <c r="E37" s="112" t="s">
        <v>34</v>
      </c>
      <c r="F37" s="109" t="s">
        <v>35</v>
      </c>
      <c r="G37" s="48">
        <v>2.4</v>
      </c>
      <c r="H37" s="21">
        <v>7.7</v>
      </c>
      <c r="I37" s="79"/>
      <c r="J37" s="18">
        <f t="shared" si="0"/>
        <v>10.1</v>
      </c>
      <c r="K37" s="19">
        <v>0.9</v>
      </c>
      <c r="L37" s="21">
        <v>7.55</v>
      </c>
      <c r="M37" s="16"/>
      <c r="N37" s="18">
        <f t="shared" si="1"/>
        <v>8.45</v>
      </c>
      <c r="O37" s="19">
        <v>3.2</v>
      </c>
      <c r="P37" s="21">
        <v>6.8</v>
      </c>
      <c r="Q37" s="16"/>
      <c r="R37" s="18">
        <f t="shared" si="2"/>
        <v>10</v>
      </c>
      <c r="S37" s="19">
        <v>2.6</v>
      </c>
      <c r="T37" s="21">
        <v>7.9</v>
      </c>
      <c r="U37" s="79"/>
      <c r="V37" s="18">
        <f t="shared" si="3"/>
        <v>10.5</v>
      </c>
      <c r="W37" s="43">
        <f t="shared" si="4"/>
        <v>39.05</v>
      </c>
    </row>
    <row r="38" spans="1:23" ht="15" customHeight="1">
      <c r="A38" s="34" t="s">
        <v>70</v>
      </c>
      <c r="B38" s="73" t="s">
        <v>146</v>
      </c>
      <c r="C38" s="94" t="s">
        <v>64</v>
      </c>
      <c r="D38" s="105" t="s">
        <v>58</v>
      </c>
      <c r="E38" s="112" t="s">
        <v>179</v>
      </c>
      <c r="F38" s="109" t="s">
        <v>32</v>
      </c>
      <c r="G38" s="48">
        <v>4</v>
      </c>
      <c r="H38" s="21">
        <v>8.3</v>
      </c>
      <c r="I38" s="79"/>
      <c r="J38" s="18">
        <f t="shared" si="0"/>
        <v>12.3</v>
      </c>
      <c r="K38" s="19">
        <v>0.8</v>
      </c>
      <c r="L38" s="21">
        <v>3.6</v>
      </c>
      <c r="M38" s="16"/>
      <c r="N38" s="18">
        <f t="shared" si="1"/>
        <v>4.4</v>
      </c>
      <c r="O38" s="19">
        <v>3.5</v>
      </c>
      <c r="P38" s="21">
        <v>6.7</v>
      </c>
      <c r="Q38" s="16"/>
      <c r="R38" s="18">
        <f t="shared" si="2"/>
        <v>10.2</v>
      </c>
      <c r="S38" s="19">
        <v>3.3</v>
      </c>
      <c r="T38" s="21">
        <v>8.55</v>
      </c>
      <c r="U38" s="79"/>
      <c r="V38" s="18">
        <f t="shared" si="3"/>
        <v>11.850000000000001</v>
      </c>
      <c r="W38" s="43">
        <f t="shared" si="4"/>
        <v>38.75</v>
      </c>
    </row>
    <row r="39" spans="1:23" ht="15" customHeight="1">
      <c r="A39" s="34" t="s">
        <v>71</v>
      </c>
      <c r="B39" s="73" t="s">
        <v>135</v>
      </c>
      <c r="C39" s="94" t="s">
        <v>134</v>
      </c>
      <c r="D39" s="105" t="s">
        <v>96</v>
      </c>
      <c r="E39" s="112" t="s">
        <v>186</v>
      </c>
      <c r="F39" s="109" t="s">
        <v>35</v>
      </c>
      <c r="G39" s="48">
        <v>4</v>
      </c>
      <c r="H39" s="21">
        <v>7.5</v>
      </c>
      <c r="I39" s="79"/>
      <c r="J39" s="18">
        <f t="shared" si="0"/>
        <v>11.5</v>
      </c>
      <c r="K39" s="19">
        <v>1</v>
      </c>
      <c r="L39" s="21">
        <v>7.2</v>
      </c>
      <c r="M39" s="16"/>
      <c r="N39" s="18">
        <f t="shared" si="1"/>
        <v>8.2</v>
      </c>
      <c r="O39" s="19">
        <v>3.2</v>
      </c>
      <c r="P39" s="21">
        <v>5.85</v>
      </c>
      <c r="Q39" s="16"/>
      <c r="R39" s="18">
        <f t="shared" si="2"/>
        <v>9.05</v>
      </c>
      <c r="S39" s="19">
        <v>2.7</v>
      </c>
      <c r="T39" s="21">
        <v>6.9</v>
      </c>
      <c r="U39" s="79"/>
      <c r="V39" s="18">
        <f t="shared" si="3"/>
        <v>9.600000000000001</v>
      </c>
      <c r="W39" s="43">
        <f t="shared" si="4"/>
        <v>38.35</v>
      </c>
    </row>
    <row r="40" spans="1:23" ht="15" customHeight="1">
      <c r="A40" s="34" t="s">
        <v>72</v>
      </c>
      <c r="B40" s="73" t="s">
        <v>199</v>
      </c>
      <c r="C40" s="95" t="s">
        <v>49</v>
      </c>
      <c r="D40" s="105" t="s">
        <v>58</v>
      </c>
      <c r="E40" s="112" t="s">
        <v>37</v>
      </c>
      <c r="F40" s="109" t="s">
        <v>32</v>
      </c>
      <c r="G40" s="48">
        <v>2.4</v>
      </c>
      <c r="H40" s="21">
        <v>8.6</v>
      </c>
      <c r="I40" s="79"/>
      <c r="J40" s="18">
        <f aca="true" t="shared" si="5" ref="J40:J60">G40+H40-I40</f>
        <v>11</v>
      </c>
      <c r="K40" s="19">
        <v>0.9</v>
      </c>
      <c r="L40" s="21">
        <v>5.4</v>
      </c>
      <c r="M40" s="16"/>
      <c r="N40" s="18">
        <f aca="true" t="shared" si="6" ref="N40:N61">K40+L40-M40</f>
        <v>6.300000000000001</v>
      </c>
      <c r="O40" s="19">
        <v>2.9</v>
      </c>
      <c r="P40" s="21">
        <v>7.25</v>
      </c>
      <c r="Q40" s="16"/>
      <c r="R40" s="18">
        <f aca="true" t="shared" si="7" ref="R40:R60">O40+P40-Q40</f>
        <v>10.15</v>
      </c>
      <c r="S40" s="19">
        <v>2.9</v>
      </c>
      <c r="T40" s="21">
        <v>7.45</v>
      </c>
      <c r="U40" s="79">
        <v>0.1</v>
      </c>
      <c r="V40" s="18">
        <f aca="true" t="shared" si="8" ref="V40:V60">S40+T40-U40</f>
        <v>10.25</v>
      </c>
      <c r="W40" s="43">
        <f aca="true" t="shared" si="9" ref="W40:W61">J40+N40+R40+V40</f>
        <v>37.7</v>
      </c>
    </row>
    <row r="41" spans="1:23" ht="15" customHeight="1">
      <c r="A41" s="34" t="s">
        <v>73</v>
      </c>
      <c r="B41" s="73" t="s">
        <v>166</v>
      </c>
      <c r="C41" s="94" t="s">
        <v>165</v>
      </c>
      <c r="D41" s="105" t="s">
        <v>58</v>
      </c>
      <c r="E41" s="112" t="s">
        <v>178</v>
      </c>
      <c r="F41" s="109" t="s">
        <v>52</v>
      </c>
      <c r="G41" s="48">
        <v>4.2</v>
      </c>
      <c r="H41" s="21">
        <v>8.5</v>
      </c>
      <c r="I41" s="79">
        <v>0.3</v>
      </c>
      <c r="J41" s="18">
        <f t="shared" si="5"/>
        <v>12.399999999999999</v>
      </c>
      <c r="K41" s="19">
        <v>0.8</v>
      </c>
      <c r="L41" s="21">
        <v>3.8</v>
      </c>
      <c r="M41" s="16"/>
      <c r="N41" s="18">
        <f t="shared" si="6"/>
        <v>4.6</v>
      </c>
      <c r="O41" s="19">
        <v>3.4</v>
      </c>
      <c r="P41" s="21">
        <v>6.15</v>
      </c>
      <c r="Q41" s="16"/>
      <c r="R41" s="18">
        <f t="shared" si="7"/>
        <v>9.55</v>
      </c>
      <c r="S41" s="19">
        <v>3.3</v>
      </c>
      <c r="T41" s="21">
        <v>7.75</v>
      </c>
      <c r="U41" s="79"/>
      <c r="V41" s="18">
        <f t="shared" si="8"/>
        <v>11.05</v>
      </c>
      <c r="W41" s="43">
        <f t="shared" si="9"/>
        <v>37.6</v>
      </c>
    </row>
    <row r="42" spans="1:23" ht="15" customHeight="1">
      <c r="A42" s="34" t="s">
        <v>74</v>
      </c>
      <c r="B42" s="73" t="s">
        <v>158</v>
      </c>
      <c r="C42" s="94" t="s">
        <v>157</v>
      </c>
      <c r="D42" s="105" t="s">
        <v>96</v>
      </c>
      <c r="E42" s="112" t="s">
        <v>175</v>
      </c>
      <c r="F42" s="109" t="s">
        <v>35</v>
      </c>
      <c r="G42" s="48">
        <v>2.4</v>
      </c>
      <c r="H42" s="21">
        <v>8.2</v>
      </c>
      <c r="I42" s="79"/>
      <c r="J42" s="18">
        <f t="shared" si="5"/>
        <v>10.6</v>
      </c>
      <c r="K42" s="19">
        <v>1.2</v>
      </c>
      <c r="L42" s="21">
        <v>7.4</v>
      </c>
      <c r="M42" s="16"/>
      <c r="N42" s="18">
        <f t="shared" si="6"/>
        <v>8.6</v>
      </c>
      <c r="O42" s="19">
        <v>2.7</v>
      </c>
      <c r="P42" s="21">
        <v>5.75</v>
      </c>
      <c r="Q42" s="16"/>
      <c r="R42" s="18">
        <f t="shared" si="7"/>
        <v>8.45</v>
      </c>
      <c r="S42" s="19">
        <v>2.4</v>
      </c>
      <c r="T42" s="21">
        <v>6.65</v>
      </c>
      <c r="U42" s="79"/>
      <c r="V42" s="18">
        <f t="shared" si="8"/>
        <v>9.05</v>
      </c>
      <c r="W42" s="43">
        <f t="shared" si="9"/>
        <v>36.7</v>
      </c>
    </row>
    <row r="43" spans="1:23" ht="15" customHeight="1">
      <c r="A43" s="34" t="s">
        <v>75</v>
      </c>
      <c r="B43" s="73" t="s">
        <v>123</v>
      </c>
      <c r="C43" s="94" t="s">
        <v>122</v>
      </c>
      <c r="D43" s="105" t="s">
        <v>96</v>
      </c>
      <c r="E43" s="112" t="s">
        <v>176</v>
      </c>
      <c r="F43" s="109" t="s">
        <v>32</v>
      </c>
      <c r="G43" s="48">
        <v>2.4</v>
      </c>
      <c r="H43" s="21">
        <v>8.8</v>
      </c>
      <c r="I43" s="79"/>
      <c r="J43" s="18">
        <f t="shared" si="5"/>
        <v>11.200000000000001</v>
      </c>
      <c r="K43" s="19">
        <v>0.9</v>
      </c>
      <c r="L43" s="21">
        <v>4</v>
      </c>
      <c r="M43" s="16"/>
      <c r="N43" s="18">
        <f t="shared" si="6"/>
        <v>4.9</v>
      </c>
      <c r="O43" s="19">
        <v>4.2</v>
      </c>
      <c r="P43" s="21">
        <v>5.3</v>
      </c>
      <c r="Q43" s="16"/>
      <c r="R43" s="18">
        <f t="shared" si="7"/>
        <v>9.5</v>
      </c>
      <c r="S43" s="19">
        <v>3.2</v>
      </c>
      <c r="T43" s="21">
        <v>7.35</v>
      </c>
      <c r="U43" s="79"/>
      <c r="V43" s="18">
        <f t="shared" si="8"/>
        <v>10.55</v>
      </c>
      <c r="W43" s="43">
        <f t="shared" si="9"/>
        <v>36.150000000000006</v>
      </c>
    </row>
    <row r="44" spans="1:23" ht="15" customHeight="1">
      <c r="A44" s="34" t="s">
        <v>76</v>
      </c>
      <c r="B44" s="73" t="s">
        <v>164</v>
      </c>
      <c r="C44" s="94" t="s">
        <v>163</v>
      </c>
      <c r="D44" s="105" t="s">
        <v>58</v>
      </c>
      <c r="E44" s="112" t="s">
        <v>178</v>
      </c>
      <c r="F44" s="109" t="s">
        <v>52</v>
      </c>
      <c r="G44" s="48">
        <v>2.4</v>
      </c>
      <c r="H44" s="21">
        <v>8.75</v>
      </c>
      <c r="I44" s="79"/>
      <c r="J44" s="18">
        <f t="shared" si="5"/>
        <v>11.15</v>
      </c>
      <c r="K44" s="19">
        <v>0.7</v>
      </c>
      <c r="L44" s="21">
        <v>4.05</v>
      </c>
      <c r="M44" s="16"/>
      <c r="N44" s="18">
        <f t="shared" si="6"/>
        <v>4.75</v>
      </c>
      <c r="O44" s="19">
        <v>3.2</v>
      </c>
      <c r="P44" s="21">
        <v>6.65</v>
      </c>
      <c r="Q44" s="16"/>
      <c r="R44" s="18">
        <f t="shared" si="7"/>
        <v>9.850000000000001</v>
      </c>
      <c r="S44" s="19">
        <v>2.6</v>
      </c>
      <c r="T44" s="21">
        <v>7.7</v>
      </c>
      <c r="U44" s="79"/>
      <c r="V44" s="18">
        <f t="shared" si="8"/>
        <v>10.3</v>
      </c>
      <c r="W44" s="43">
        <f t="shared" si="9"/>
        <v>36.05</v>
      </c>
    </row>
    <row r="45" spans="1:23" ht="15" customHeight="1">
      <c r="A45" s="34" t="s">
        <v>77</v>
      </c>
      <c r="B45" s="73" t="s">
        <v>121</v>
      </c>
      <c r="C45" s="94" t="s">
        <v>120</v>
      </c>
      <c r="D45" s="105" t="s">
        <v>58</v>
      </c>
      <c r="E45" s="112" t="s">
        <v>50</v>
      </c>
      <c r="F45" s="109" t="s">
        <v>32</v>
      </c>
      <c r="G45" s="48">
        <v>2.4</v>
      </c>
      <c r="H45" s="21">
        <v>8.55</v>
      </c>
      <c r="I45" s="79"/>
      <c r="J45" s="18">
        <f t="shared" si="5"/>
        <v>10.950000000000001</v>
      </c>
      <c r="K45" s="19">
        <v>0.7</v>
      </c>
      <c r="L45" s="21">
        <v>4.2</v>
      </c>
      <c r="M45" s="16"/>
      <c r="N45" s="18">
        <f t="shared" si="6"/>
        <v>4.9</v>
      </c>
      <c r="O45" s="19">
        <v>3.2</v>
      </c>
      <c r="P45" s="21">
        <v>6.55</v>
      </c>
      <c r="Q45" s="16"/>
      <c r="R45" s="18">
        <f t="shared" si="7"/>
        <v>9.75</v>
      </c>
      <c r="S45" s="19">
        <v>2.5</v>
      </c>
      <c r="T45" s="21">
        <v>7.2</v>
      </c>
      <c r="U45" s="79"/>
      <c r="V45" s="18">
        <f t="shared" si="8"/>
        <v>9.7</v>
      </c>
      <c r="W45" s="43">
        <f t="shared" si="9"/>
        <v>35.3</v>
      </c>
    </row>
    <row r="46" spans="1:23" ht="15" customHeight="1">
      <c r="A46" s="34" t="s">
        <v>78</v>
      </c>
      <c r="B46" s="73" t="s">
        <v>112</v>
      </c>
      <c r="C46" s="94" t="s">
        <v>111</v>
      </c>
      <c r="D46" s="105" t="s">
        <v>96</v>
      </c>
      <c r="E46" s="112" t="s">
        <v>34</v>
      </c>
      <c r="F46" s="109" t="s">
        <v>35</v>
      </c>
      <c r="G46" s="48">
        <v>2.4</v>
      </c>
      <c r="H46" s="21">
        <v>8.4</v>
      </c>
      <c r="I46" s="79"/>
      <c r="J46" s="18">
        <f t="shared" si="5"/>
        <v>10.8</v>
      </c>
      <c r="K46" s="19">
        <v>0.9</v>
      </c>
      <c r="L46" s="21">
        <v>7</v>
      </c>
      <c r="M46" s="16"/>
      <c r="N46" s="18">
        <f t="shared" si="6"/>
        <v>7.9</v>
      </c>
      <c r="O46" s="19">
        <v>2.8</v>
      </c>
      <c r="P46" s="21">
        <v>3.55</v>
      </c>
      <c r="Q46" s="16"/>
      <c r="R46" s="18">
        <f t="shared" si="7"/>
        <v>6.35</v>
      </c>
      <c r="S46" s="19">
        <v>2.4</v>
      </c>
      <c r="T46" s="21">
        <v>7.25</v>
      </c>
      <c r="U46" s="79"/>
      <c r="V46" s="18">
        <f t="shared" si="8"/>
        <v>9.65</v>
      </c>
      <c r="W46" s="43">
        <f t="shared" si="9"/>
        <v>34.7</v>
      </c>
    </row>
    <row r="47" spans="1:23" ht="15" customHeight="1">
      <c r="A47" s="34" t="s">
        <v>79</v>
      </c>
      <c r="B47" s="73" t="s">
        <v>202</v>
      </c>
      <c r="C47" s="94" t="s">
        <v>196</v>
      </c>
      <c r="D47" s="105" t="s">
        <v>97</v>
      </c>
      <c r="E47" s="112" t="s">
        <v>176</v>
      </c>
      <c r="F47" s="109" t="s">
        <v>32</v>
      </c>
      <c r="G47" s="48">
        <v>2.4</v>
      </c>
      <c r="H47" s="21">
        <v>7.6</v>
      </c>
      <c r="I47" s="79"/>
      <c r="J47" s="18">
        <f t="shared" si="5"/>
        <v>10</v>
      </c>
      <c r="K47" s="19">
        <v>0.8</v>
      </c>
      <c r="L47" s="21">
        <v>3.85</v>
      </c>
      <c r="M47" s="16"/>
      <c r="N47" s="18">
        <f t="shared" si="6"/>
        <v>4.65</v>
      </c>
      <c r="O47" s="19">
        <v>2.7</v>
      </c>
      <c r="P47" s="21">
        <v>6.45</v>
      </c>
      <c r="Q47" s="16"/>
      <c r="R47" s="18">
        <f t="shared" si="7"/>
        <v>9.15</v>
      </c>
      <c r="S47" s="19">
        <v>2.8</v>
      </c>
      <c r="T47" s="21">
        <v>7.85</v>
      </c>
      <c r="U47" s="79"/>
      <c r="V47" s="18">
        <f t="shared" si="8"/>
        <v>10.649999999999999</v>
      </c>
      <c r="W47" s="43">
        <f t="shared" si="9"/>
        <v>34.45</v>
      </c>
    </row>
    <row r="48" spans="1:23" ht="15" customHeight="1">
      <c r="A48" s="34" t="s">
        <v>80</v>
      </c>
      <c r="B48" s="73" t="s">
        <v>173</v>
      </c>
      <c r="C48" s="94" t="s">
        <v>172</v>
      </c>
      <c r="D48" s="105" t="s">
        <v>96</v>
      </c>
      <c r="E48" s="112" t="s">
        <v>189</v>
      </c>
      <c r="F48" s="109" t="s">
        <v>177</v>
      </c>
      <c r="G48" s="48">
        <v>3.2</v>
      </c>
      <c r="H48" s="21">
        <v>8.2</v>
      </c>
      <c r="I48" s="79">
        <v>0.1</v>
      </c>
      <c r="J48" s="18">
        <f t="shared" si="5"/>
        <v>11.299999999999999</v>
      </c>
      <c r="K48" s="19">
        <v>0.8</v>
      </c>
      <c r="L48" s="21">
        <v>2.95</v>
      </c>
      <c r="M48" s="16"/>
      <c r="N48" s="18">
        <f t="shared" si="6"/>
        <v>3.75</v>
      </c>
      <c r="O48" s="19">
        <v>2.8</v>
      </c>
      <c r="P48" s="21">
        <v>6.65</v>
      </c>
      <c r="Q48" s="16"/>
      <c r="R48" s="18">
        <f t="shared" si="7"/>
        <v>9.45</v>
      </c>
      <c r="S48" s="19">
        <v>3.5</v>
      </c>
      <c r="T48" s="21">
        <v>6.05</v>
      </c>
      <c r="U48" s="79"/>
      <c r="V48" s="18">
        <f t="shared" si="8"/>
        <v>9.55</v>
      </c>
      <c r="W48" s="43">
        <f t="shared" si="9"/>
        <v>34.05</v>
      </c>
    </row>
    <row r="49" spans="1:23" ht="15" customHeight="1">
      <c r="A49" s="34" t="s">
        <v>81</v>
      </c>
      <c r="B49" s="98" t="s">
        <v>159</v>
      </c>
      <c r="C49" s="99" t="s">
        <v>65</v>
      </c>
      <c r="D49" s="106" t="s">
        <v>97</v>
      </c>
      <c r="E49" s="112" t="s">
        <v>175</v>
      </c>
      <c r="F49" s="109" t="s">
        <v>35</v>
      </c>
      <c r="G49" s="48">
        <v>2.4</v>
      </c>
      <c r="H49" s="21">
        <v>7.5</v>
      </c>
      <c r="I49" s="79"/>
      <c r="J49" s="18">
        <f t="shared" si="5"/>
        <v>9.9</v>
      </c>
      <c r="K49" s="19">
        <v>1</v>
      </c>
      <c r="L49" s="21">
        <v>7.35</v>
      </c>
      <c r="M49" s="16"/>
      <c r="N49" s="18">
        <f t="shared" si="6"/>
        <v>8.35</v>
      </c>
      <c r="O49" s="19">
        <v>1.9</v>
      </c>
      <c r="P49" s="21">
        <v>5.4</v>
      </c>
      <c r="Q49" s="16"/>
      <c r="R49" s="18">
        <f t="shared" si="7"/>
        <v>7.300000000000001</v>
      </c>
      <c r="S49" s="19">
        <v>2</v>
      </c>
      <c r="T49" s="21">
        <v>6.3</v>
      </c>
      <c r="U49" s="79"/>
      <c r="V49" s="18">
        <f t="shared" si="8"/>
        <v>8.3</v>
      </c>
      <c r="W49" s="43">
        <f t="shared" si="9"/>
        <v>33.85</v>
      </c>
    </row>
    <row r="50" spans="1:23" ht="15" customHeight="1">
      <c r="A50" s="34" t="s">
        <v>82</v>
      </c>
      <c r="B50" s="73" t="s">
        <v>145</v>
      </c>
      <c r="C50" s="94" t="s">
        <v>16</v>
      </c>
      <c r="D50" s="105" t="s">
        <v>96</v>
      </c>
      <c r="E50" s="112" t="s">
        <v>179</v>
      </c>
      <c r="F50" s="109" t="s">
        <v>32</v>
      </c>
      <c r="G50" s="48">
        <v>2.4</v>
      </c>
      <c r="H50" s="21">
        <v>8.1</v>
      </c>
      <c r="I50" s="79"/>
      <c r="J50" s="18">
        <f t="shared" si="5"/>
        <v>10.5</v>
      </c>
      <c r="K50" s="19">
        <v>0.7</v>
      </c>
      <c r="L50" s="21">
        <v>3.05</v>
      </c>
      <c r="M50" s="16"/>
      <c r="N50" s="18">
        <f t="shared" si="6"/>
        <v>3.75</v>
      </c>
      <c r="O50" s="19">
        <v>2.8</v>
      </c>
      <c r="P50" s="21">
        <v>6.65</v>
      </c>
      <c r="Q50" s="16"/>
      <c r="R50" s="18">
        <f t="shared" si="7"/>
        <v>9.45</v>
      </c>
      <c r="S50" s="19">
        <v>2.4</v>
      </c>
      <c r="T50" s="21">
        <v>7.15</v>
      </c>
      <c r="U50" s="79"/>
      <c r="V50" s="18">
        <f t="shared" si="8"/>
        <v>9.55</v>
      </c>
      <c r="W50" s="43">
        <f t="shared" si="9"/>
        <v>33.25</v>
      </c>
    </row>
    <row r="51" spans="1:23" ht="15" customHeight="1">
      <c r="A51" s="34" t="s">
        <v>83</v>
      </c>
      <c r="B51" s="73" t="s">
        <v>116</v>
      </c>
      <c r="C51" s="94" t="s">
        <v>115</v>
      </c>
      <c r="D51" s="105" t="s">
        <v>58</v>
      </c>
      <c r="E51" s="112" t="s">
        <v>34</v>
      </c>
      <c r="F51" s="109" t="s">
        <v>35</v>
      </c>
      <c r="G51" s="48">
        <v>2.4</v>
      </c>
      <c r="H51" s="21">
        <v>7.8</v>
      </c>
      <c r="I51" s="79"/>
      <c r="J51" s="18">
        <f t="shared" si="5"/>
        <v>10.2</v>
      </c>
      <c r="K51" s="19">
        <v>0.6</v>
      </c>
      <c r="L51" s="21">
        <v>3.05</v>
      </c>
      <c r="M51" s="16"/>
      <c r="N51" s="18">
        <f t="shared" si="6"/>
        <v>3.65</v>
      </c>
      <c r="O51" s="19">
        <v>2.6</v>
      </c>
      <c r="P51" s="21">
        <v>7.05</v>
      </c>
      <c r="Q51" s="16"/>
      <c r="R51" s="18">
        <f t="shared" si="7"/>
        <v>9.65</v>
      </c>
      <c r="S51" s="19">
        <v>2</v>
      </c>
      <c r="T51" s="21">
        <v>7.05</v>
      </c>
      <c r="U51" s="79"/>
      <c r="V51" s="18">
        <f t="shared" si="8"/>
        <v>9.05</v>
      </c>
      <c r="W51" s="43">
        <f t="shared" si="9"/>
        <v>32.55</v>
      </c>
    </row>
    <row r="52" spans="1:23" ht="15" customHeight="1">
      <c r="A52" s="34" t="s">
        <v>84</v>
      </c>
      <c r="B52" s="73" t="s">
        <v>137</v>
      </c>
      <c r="C52" s="94" t="s">
        <v>136</v>
      </c>
      <c r="D52" s="105" t="s">
        <v>97</v>
      </c>
      <c r="E52" s="112" t="s">
        <v>186</v>
      </c>
      <c r="F52" s="109" t="s">
        <v>35</v>
      </c>
      <c r="G52" s="48">
        <v>2.4</v>
      </c>
      <c r="H52" s="21">
        <v>7.4</v>
      </c>
      <c r="I52" s="79"/>
      <c r="J52" s="18">
        <f t="shared" si="5"/>
        <v>9.8</v>
      </c>
      <c r="K52" s="19">
        <v>0.8</v>
      </c>
      <c r="L52" s="21">
        <v>3.35</v>
      </c>
      <c r="M52" s="16"/>
      <c r="N52" s="18">
        <f t="shared" si="6"/>
        <v>4.15</v>
      </c>
      <c r="O52" s="19">
        <v>2.6</v>
      </c>
      <c r="P52" s="21">
        <v>6.45</v>
      </c>
      <c r="Q52" s="16"/>
      <c r="R52" s="18">
        <f t="shared" si="7"/>
        <v>9.05</v>
      </c>
      <c r="S52" s="19">
        <v>2.4</v>
      </c>
      <c r="T52" s="21">
        <v>7.1</v>
      </c>
      <c r="U52" s="79"/>
      <c r="V52" s="18">
        <f t="shared" si="8"/>
        <v>9.5</v>
      </c>
      <c r="W52" s="43">
        <f t="shared" si="9"/>
        <v>32.5</v>
      </c>
    </row>
    <row r="53" spans="1:25" s="83" customFormat="1" ht="15" customHeight="1">
      <c r="A53" s="114" t="s">
        <v>85</v>
      </c>
      <c r="B53" s="96" t="s">
        <v>192</v>
      </c>
      <c r="C53" s="97" t="s">
        <v>193</v>
      </c>
      <c r="D53" s="106" t="s">
        <v>58</v>
      </c>
      <c r="E53" s="115" t="s">
        <v>50</v>
      </c>
      <c r="F53" s="116" t="s">
        <v>32</v>
      </c>
      <c r="G53" s="117">
        <v>2.4</v>
      </c>
      <c r="H53" s="118">
        <v>7.95</v>
      </c>
      <c r="I53" s="119"/>
      <c r="J53" s="120">
        <f t="shared" si="5"/>
        <v>10.35</v>
      </c>
      <c r="K53" s="121">
        <v>0.5</v>
      </c>
      <c r="L53" s="118">
        <v>3.1</v>
      </c>
      <c r="M53" s="122"/>
      <c r="N53" s="120">
        <f t="shared" si="6"/>
        <v>3.6</v>
      </c>
      <c r="O53" s="121">
        <v>2.9</v>
      </c>
      <c r="P53" s="118">
        <v>5.1</v>
      </c>
      <c r="Q53" s="122"/>
      <c r="R53" s="120">
        <f t="shared" si="7"/>
        <v>8</v>
      </c>
      <c r="S53" s="121">
        <v>3</v>
      </c>
      <c r="T53" s="118">
        <v>6.75</v>
      </c>
      <c r="U53" s="119"/>
      <c r="V53" s="120">
        <f t="shared" si="8"/>
        <v>9.75</v>
      </c>
      <c r="W53" s="123">
        <f t="shared" si="9"/>
        <v>31.7</v>
      </c>
      <c r="Y53" s="128"/>
    </row>
    <row r="54" spans="1:23" ht="15" customHeight="1">
      <c r="A54" s="34" t="s">
        <v>86</v>
      </c>
      <c r="B54" s="73" t="s">
        <v>200</v>
      </c>
      <c r="C54" s="95" t="s">
        <v>201</v>
      </c>
      <c r="D54" s="105" t="s">
        <v>97</v>
      </c>
      <c r="E54" s="112" t="s">
        <v>37</v>
      </c>
      <c r="F54" s="109" t="s">
        <v>32</v>
      </c>
      <c r="G54" s="48">
        <v>2.4</v>
      </c>
      <c r="H54" s="21">
        <v>8.65</v>
      </c>
      <c r="I54" s="79"/>
      <c r="J54" s="18">
        <f t="shared" si="5"/>
        <v>11.05</v>
      </c>
      <c r="K54" s="19">
        <v>0.7</v>
      </c>
      <c r="L54" s="21">
        <v>1.6</v>
      </c>
      <c r="M54" s="16"/>
      <c r="N54" s="18">
        <f t="shared" si="6"/>
        <v>2.3</v>
      </c>
      <c r="O54" s="19">
        <v>2.3</v>
      </c>
      <c r="P54" s="21">
        <v>4.85</v>
      </c>
      <c r="Q54" s="16"/>
      <c r="R54" s="18">
        <f t="shared" si="7"/>
        <v>7.1499999999999995</v>
      </c>
      <c r="S54" s="19">
        <v>2.8</v>
      </c>
      <c r="T54" s="21">
        <v>7.5</v>
      </c>
      <c r="U54" s="79"/>
      <c r="V54" s="18">
        <f t="shared" si="8"/>
        <v>10.3</v>
      </c>
      <c r="W54" s="43">
        <f t="shared" si="9"/>
        <v>30.8</v>
      </c>
    </row>
    <row r="55" spans="1:23" ht="15" customHeight="1">
      <c r="A55" s="34" t="s">
        <v>87</v>
      </c>
      <c r="B55" s="73" t="s">
        <v>171</v>
      </c>
      <c r="C55" s="94" t="s">
        <v>170</v>
      </c>
      <c r="D55" s="105" t="s">
        <v>58</v>
      </c>
      <c r="E55" s="112" t="s">
        <v>189</v>
      </c>
      <c r="F55" s="109" t="s">
        <v>177</v>
      </c>
      <c r="G55" s="48">
        <v>2.4</v>
      </c>
      <c r="H55" s="21">
        <v>7.05</v>
      </c>
      <c r="I55" s="79"/>
      <c r="J55" s="18">
        <f t="shared" si="5"/>
        <v>9.45</v>
      </c>
      <c r="K55" s="19">
        <v>0.7</v>
      </c>
      <c r="L55" s="21">
        <v>2.55</v>
      </c>
      <c r="M55" s="16"/>
      <c r="N55" s="18">
        <f t="shared" si="6"/>
        <v>3.25</v>
      </c>
      <c r="O55" s="19">
        <v>3.1</v>
      </c>
      <c r="P55" s="21">
        <v>5.9</v>
      </c>
      <c r="Q55" s="16"/>
      <c r="R55" s="18">
        <f t="shared" si="7"/>
        <v>9</v>
      </c>
      <c r="S55" s="19">
        <v>3</v>
      </c>
      <c r="T55" s="21">
        <v>5.9</v>
      </c>
      <c r="U55" s="79"/>
      <c r="V55" s="18">
        <f t="shared" si="8"/>
        <v>8.9</v>
      </c>
      <c r="W55" s="43">
        <f t="shared" si="9"/>
        <v>30.6</v>
      </c>
    </row>
    <row r="56" spans="1:23" ht="15" customHeight="1">
      <c r="A56" s="34" t="s">
        <v>88</v>
      </c>
      <c r="B56" s="73" t="s">
        <v>138</v>
      </c>
      <c r="C56" s="95" t="s">
        <v>129</v>
      </c>
      <c r="D56" s="105" t="s">
        <v>97</v>
      </c>
      <c r="E56" s="112" t="s">
        <v>37</v>
      </c>
      <c r="F56" s="109" t="s">
        <v>32</v>
      </c>
      <c r="G56" s="48">
        <v>2.4</v>
      </c>
      <c r="H56" s="21">
        <v>8.5</v>
      </c>
      <c r="I56" s="79"/>
      <c r="J56" s="18">
        <f t="shared" si="5"/>
        <v>10.9</v>
      </c>
      <c r="K56" s="19">
        <v>0.5</v>
      </c>
      <c r="L56" s="21">
        <v>1.75</v>
      </c>
      <c r="M56" s="16"/>
      <c r="N56" s="18">
        <f t="shared" si="6"/>
        <v>2.25</v>
      </c>
      <c r="O56" s="19">
        <v>2.5</v>
      </c>
      <c r="P56" s="21">
        <v>5</v>
      </c>
      <c r="Q56" s="16"/>
      <c r="R56" s="18">
        <f t="shared" si="7"/>
        <v>7.5</v>
      </c>
      <c r="S56" s="19">
        <v>2</v>
      </c>
      <c r="T56" s="21">
        <v>7.5</v>
      </c>
      <c r="U56" s="79"/>
      <c r="V56" s="18">
        <f t="shared" si="8"/>
        <v>9.5</v>
      </c>
      <c r="W56" s="43">
        <f t="shared" si="9"/>
        <v>30.15</v>
      </c>
    </row>
    <row r="57" spans="1:23" ht="15" customHeight="1">
      <c r="A57" s="34" t="s">
        <v>89</v>
      </c>
      <c r="B57" s="73" t="s">
        <v>114</v>
      </c>
      <c r="C57" s="94" t="s">
        <v>113</v>
      </c>
      <c r="D57" s="105" t="s">
        <v>96</v>
      </c>
      <c r="E57" s="112" t="s">
        <v>34</v>
      </c>
      <c r="F57" s="109" t="s">
        <v>35</v>
      </c>
      <c r="G57" s="48">
        <v>2.4</v>
      </c>
      <c r="H57" s="21">
        <v>7.45</v>
      </c>
      <c r="I57" s="79"/>
      <c r="J57" s="18">
        <f t="shared" si="5"/>
        <v>9.85</v>
      </c>
      <c r="K57" s="19">
        <v>0.9</v>
      </c>
      <c r="L57" s="21">
        <v>3.6</v>
      </c>
      <c r="M57" s="16"/>
      <c r="N57" s="18">
        <f t="shared" si="6"/>
        <v>4.5</v>
      </c>
      <c r="O57" s="19">
        <v>3</v>
      </c>
      <c r="P57" s="21">
        <v>3.45</v>
      </c>
      <c r="Q57" s="16"/>
      <c r="R57" s="18">
        <f t="shared" si="7"/>
        <v>6.45</v>
      </c>
      <c r="S57" s="19">
        <v>2.9</v>
      </c>
      <c r="T57" s="21">
        <v>5.8</v>
      </c>
      <c r="U57" s="79"/>
      <c r="V57" s="18">
        <f t="shared" si="8"/>
        <v>8.7</v>
      </c>
      <c r="W57" s="43">
        <f t="shared" si="9"/>
        <v>29.5</v>
      </c>
    </row>
    <row r="58" spans="1:23" ht="15" customHeight="1">
      <c r="A58" s="34" t="s">
        <v>91</v>
      </c>
      <c r="B58" s="100" t="s">
        <v>51</v>
      </c>
      <c r="C58" s="101" t="s">
        <v>106</v>
      </c>
      <c r="D58" s="105" t="s">
        <v>96</v>
      </c>
      <c r="E58" s="112" t="s">
        <v>203</v>
      </c>
      <c r="F58" s="109" t="s">
        <v>204</v>
      </c>
      <c r="G58" s="48">
        <v>2.4</v>
      </c>
      <c r="H58" s="21">
        <v>8.4</v>
      </c>
      <c r="I58" s="79"/>
      <c r="J58" s="18">
        <f t="shared" si="5"/>
        <v>10.8</v>
      </c>
      <c r="K58" s="19">
        <v>0.5</v>
      </c>
      <c r="L58" s="21">
        <v>0</v>
      </c>
      <c r="M58" s="16"/>
      <c r="N58" s="18">
        <f t="shared" si="6"/>
        <v>0.5</v>
      </c>
      <c r="O58" s="19">
        <v>1.9</v>
      </c>
      <c r="P58" s="21">
        <v>5.6</v>
      </c>
      <c r="Q58" s="16"/>
      <c r="R58" s="18">
        <f t="shared" si="7"/>
        <v>7.5</v>
      </c>
      <c r="S58" s="19">
        <v>2.8</v>
      </c>
      <c r="T58" s="21">
        <v>6.65</v>
      </c>
      <c r="U58" s="79"/>
      <c r="V58" s="18">
        <f t="shared" si="8"/>
        <v>9.45</v>
      </c>
      <c r="W58" s="43">
        <f t="shared" si="9"/>
        <v>28.25</v>
      </c>
    </row>
    <row r="59" spans="1:23" ht="15" customHeight="1">
      <c r="A59" s="34" t="s">
        <v>92</v>
      </c>
      <c r="B59" s="74" t="s">
        <v>161</v>
      </c>
      <c r="C59" s="95" t="s">
        <v>160</v>
      </c>
      <c r="D59" s="105" t="s">
        <v>97</v>
      </c>
      <c r="E59" s="112" t="s">
        <v>175</v>
      </c>
      <c r="F59" s="109" t="s">
        <v>35</v>
      </c>
      <c r="G59" s="48">
        <v>2.4</v>
      </c>
      <c r="H59" s="21">
        <v>7.15</v>
      </c>
      <c r="I59" s="79"/>
      <c r="J59" s="18">
        <f t="shared" si="5"/>
        <v>9.55</v>
      </c>
      <c r="K59" s="19">
        <v>0.4</v>
      </c>
      <c r="L59" s="21">
        <v>1.45</v>
      </c>
      <c r="M59" s="16"/>
      <c r="N59" s="18">
        <f t="shared" si="6"/>
        <v>1.85</v>
      </c>
      <c r="O59" s="19">
        <v>1.4</v>
      </c>
      <c r="P59" s="21">
        <v>5.95</v>
      </c>
      <c r="Q59" s="16"/>
      <c r="R59" s="18">
        <f t="shared" si="7"/>
        <v>7.35</v>
      </c>
      <c r="S59" s="19">
        <v>1.4</v>
      </c>
      <c r="T59" s="21">
        <v>6.6</v>
      </c>
      <c r="U59" s="79"/>
      <c r="V59" s="18">
        <f t="shared" si="8"/>
        <v>8</v>
      </c>
      <c r="W59" s="43">
        <f t="shared" si="9"/>
        <v>26.75</v>
      </c>
    </row>
    <row r="60" spans="1:23" ht="15" customHeight="1">
      <c r="A60" s="34" t="s">
        <v>93</v>
      </c>
      <c r="B60" s="96" t="s">
        <v>190</v>
      </c>
      <c r="C60" s="97" t="s">
        <v>191</v>
      </c>
      <c r="D60" s="106" t="s">
        <v>96</v>
      </c>
      <c r="E60" s="112" t="s">
        <v>178</v>
      </c>
      <c r="F60" s="109" t="s">
        <v>52</v>
      </c>
      <c r="G60" s="48">
        <v>2.4</v>
      </c>
      <c r="H60" s="21">
        <v>8.15</v>
      </c>
      <c r="I60" s="79"/>
      <c r="J60" s="18">
        <f t="shared" si="5"/>
        <v>10.55</v>
      </c>
      <c r="K60" s="19">
        <v>0.4</v>
      </c>
      <c r="L60" s="21">
        <v>1.45</v>
      </c>
      <c r="M60" s="16"/>
      <c r="N60" s="18">
        <f t="shared" si="6"/>
        <v>1.85</v>
      </c>
      <c r="O60" s="19">
        <v>1.2</v>
      </c>
      <c r="P60" s="21">
        <v>0</v>
      </c>
      <c r="Q60" s="16"/>
      <c r="R60" s="18">
        <f t="shared" si="7"/>
        <v>1.2</v>
      </c>
      <c r="S60" s="19">
        <v>1.9</v>
      </c>
      <c r="T60" s="21">
        <v>7.25</v>
      </c>
      <c r="U60" s="79"/>
      <c r="V60" s="18">
        <f t="shared" si="8"/>
        <v>9.15</v>
      </c>
      <c r="W60" s="43">
        <f t="shared" si="9"/>
        <v>22.75</v>
      </c>
    </row>
    <row r="61" spans="1:23" ht="18" customHeight="1" thickBot="1">
      <c r="A61" s="84" t="s">
        <v>94</v>
      </c>
      <c r="B61" s="102" t="s">
        <v>118</v>
      </c>
      <c r="C61" s="103" t="s">
        <v>117</v>
      </c>
      <c r="D61" s="107" t="s">
        <v>54</v>
      </c>
      <c r="E61" s="113" t="s">
        <v>50</v>
      </c>
      <c r="F61" s="110" t="s">
        <v>32</v>
      </c>
      <c r="G61" s="85"/>
      <c r="H61" s="86"/>
      <c r="I61" s="87"/>
      <c r="J61" s="88"/>
      <c r="K61" s="89">
        <v>1.1</v>
      </c>
      <c r="L61" s="86">
        <v>6.8</v>
      </c>
      <c r="M61" s="90"/>
      <c r="N61" s="88">
        <f t="shared" si="6"/>
        <v>7.9</v>
      </c>
      <c r="O61" s="89"/>
      <c r="P61" s="86"/>
      <c r="Q61" s="90"/>
      <c r="R61" s="88"/>
      <c r="S61" s="89"/>
      <c r="T61" s="86"/>
      <c r="U61" s="87"/>
      <c r="V61" s="88"/>
      <c r="W61" s="91">
        <f t="shared" si="9"/>
        <v>7.9</v>
      </c>
    </row>
    <row r="62" ht="15" customHeight="1"/>
  </sheetData>
  <sheetProtection/>
  <mergeCells count="7">
    <mergeCell ref="S6:V6"/>
    <mergeCell ref="A4:X4"/>
    <mergeCell ref="A1:X1"/>
    <mergeCell ref="A3:X3"/>
    <mergeCell ref="G6:J6"/>
    <mergeCell ref="K6:N6"/>
    <mergeCell ref="O6:R6"/>
  </mergeCells>
  <printOptions/>
  <pageMargins left="0.25" right="0.49" top="0.2" bottom="0.13" header="0.17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82">
      <selection activeCell="K97" sqref="K97"/>
    </sheetView>
  </sheetViews>
  <sheetFormatPr defaultColWidth="9.00390625" defaultRowHeight="17.25" customHeight="1"/>
  <cols>
    <col min="1" max="1" width="3.75390625" style="57" customWidth="1"/>
    <col min="2" max="2" width="17.625" style="60" customWidth="1"/>
    <col min="3" max="3" width="10.25390625" style="57" customWidth="1"/>
    <col min="4" max="4" width="4.75390625" style="4" customWidth="1"/>
    <col min="5" max="7" width="12.625" style="57" customWidth="1"/>
    <col min="8" max="8" width="12.625" style="61" customWidth="1"/>
    <col min="9" max="9" width="15.625" style="62" customWidth="1"/>
    <col min="10" max="16384" width="9.125" style="57" customWidth="1"/>
  </cols>
  <sheetData>
    <row r="1" spans="1:9" ht="17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</row>
    <row r="2" spans="1:9" ht="17.25" customHeight="1">
      <c r="A2" s="2"/>
      <c r="B2" s="22"/>
      <c r="C2" s="3"/>
      <c r="E2" s="4"/>
      <c r="F2" s="4"/>
      <c r="G2" s="4"/>
      <c r="H2" s="12"/>
      <c r="I2" s="5"/>
    </row>
    <row r="3" spans="1:9" ht="17.25" customHeight="1">
      <c r="A3" s="134" t="s">
        <v>183</v>
      </c>
      <c r="B3" s="134"/>
      <c r="C3" s="134"/>
      <c r="D3" s="134"/>
      <c r="E3" s="134"/>
      <c r="F3" s="134"/>
      <c r="G3" s="134"/>
      <c r="H3" s="134"/>
      <c r="I3" s="134"/>
    </row>
    <row r="4" spans="1:9" ht="17.25" customHeight="1">
      <c r="A4" s="2"/>
      <c r="B4" s="22"/>
      <c r="C4" s="3"/>
      <c r="E4" s="4"/>
      <c r="F4" s="4"/>
      <c r="G4" s="4"/>
      <c r="H4" s="12"/>
      <c r="I4" s="5"/>
    </row>
    <row r="5" spans="1:9" ht="17.25" customHeight="1">
      <c r="A5" s="133" t="s">
        <v>31</v>
      </c>
      <c r="B5" s="133"/>
      <c r="C5" s="133"/>
      <c r="D5" s="133"/>
      <c r="E5" s="133"/>
      <c r="F5" s="133"/>
      <c r="G5" s="133"/>
      <c r="H5" s="133"/>
      <c r="I5" s="133"/>
    </row>
    <row r="7" spans="1:9" ht="17.25" customHeight="1">
      <c r="A7" s="27"/>
      <c r="B7" s="65"/>
      <c r="C7" s="28"/>
      <c r="D7" s="28"/>
      <c r="E7" s="65"/>
      <c r="F7" s="65"/>
      <c r="G7" s="65"/>
      <c r="H7" s="65"/>
      <c r="I7" s="57"/>
    </row>
    <row r="8" spans="1:9" ht="36" customHeight="1">
      <c r="A8" s="27"/>
      <c r="B8" s="58"/>
      <c r="C8" s="58"/>
      <c r="D8" s="28"/>
      <c r="E8" s="28"/>
      <c r="F8" s="28"/>
      <c r="G8" s="28"/>
      <c r="H8" s="28"/>
      <c r="I8" s="29" t="s">
        <v>4</v>
      </c>
    </row>
    <row r="9" spans="1:9" ht="17.25" customHeight="1">
      <c r="A9" s="27"/>
      <c r="B9" s="58"/>
      <c r="C9" s="58"/>
      <c r="D9" s="28"/>
      <c r="E9" s="36"/>
      <c r="F9" s="36"/>
      <c r="G9" s="36"/>
      <c r="H9" s="36"/>
      <c r="I9" s="37"/>
    </row>
    <row r="10" spans="1:9" ht="17.25" customHeight="1">
      <c r="A10" s="31" t="s">
        <v>5</v>
      </c>
      <c r="B10" s="62" t="s">
        <v>205</v>
      </c>
      <c r="C10" s="58"/>
      <c r="D10" s="28"/>
      <c r="E10" s="36"/>
      <c r="F10" s="36"/>
      <c r="G10" s="36"/>
      <c r="H10" s="36"/>
      <c r="I10" s="37"/>
    </row>
    <row r="11" spans="1:9" s="83" customFormat="1" ht="17.25" customHeight="1">
      <c r="A11" s="81"/>
      <c r="B11" s="54" t="s">
        <v>128</v>
      </c>
      <c r="C11" s="55" t="s">
        <v>63</v>
      </c>
      <c r="D11" s="71" t="s">
        <v>54</v>
      </c>
      <c r="E11" s="80">
        <v>12.9</v>
      </c>
      <c r="F11" s="80">
        <v>9.45</v>
      </c>
      <c r="G11" s="80">
        <v>9.9</v>
      </c>
      <c r="H11" s="80">
        <v>11.2</v>
      </c>
      <c r="I11" s="82"/>
    </row>
    <row r="12" spans="1:9" ht="17.25" customHeight="1">
      <c r="A12" s="31"/>
      <c r="B12" s="63" t="s">
        <v>56</v>
      </c>
      <c r="C12" s="64" t="s">
        <v>57</v>
      </c>
      <c r="D12" s="66" t="s">
        <v>58</v>
      </c>
      <c r="E12" s="35">
        <v>12.8</v>
      </c>
      <c r="F12" s="35">
        <v>9.05</v>
      </c>
      <c r="G12" s="35">
        <v>13.05</v>
      </c>
      <c r="H12" s="35">
        <v>11.65</v>
      </c>
      <c r="I12" s="37"/>
    </row>
    <row r="13" spans="1:9" ht="17.25" customHeight="1">
      <c r="A13" s="31"/>
      <c r="B13" s="63" t="s">
        <v>127</v>
      </c>
      <c r="C13" s="64" t="s">
        <v>126</v>
      </c>
      <c r="D13" s="66" t="s">
        <v>54</v>
      </c>
      <c r="E13" s="35">
        <v>12.6</v>
      </c>
      <c r="F13" s="35">
        <v>10.45</v>
      </c>
      <c r="G13" s="35">
        <v>12</v>
      </c>
      <c r="H13" s="35">
        <v>11.45</v>
      </c>
      <c r="I13" s="37"/>
    </row>
    <row r="14" spans="1:9" ht="17.25" customHeight="1">
      <c r="A14" s="31"/>
      <c r="B14" s="63" t="s">
        <v>130</v>
      </c>
      <c r="C14" s="64" t="s">
        <v>129</v>
      </c>
      <c r="D14" s="66" t="s">
        <v>96</v>
      </c>
      <c r="E14" s="35">
        <v>11.15</v>
      </c>
      <c r="F14" s="35">
        <v>7.95</v>
      </c>
      <c r="G14" s="35">
        <v>8.75</v>
      </c>
      <c r="H14" s="35">
        <v>11.65</v>
      </c>
      <c r="I14" s="37"/>
    </row>
    <row r="15" spans="1:9" ht="17.25" customHeight="1">
      <c r="A15" s="31"/>
      <c r="B15" s="59"/>
      <c r="C15" s="59"/>
      <c r="D15" s="32"/>
      <c r="E15" s="38">
        <f>IF(SUM(E11:E14)&gt;0,LARGE(E11:E14,1)+LARGE(E11:E14,2)+LARGE(E11:E14,3))</f>
        <v>38.300000000000004</v>
      </c>
      <c r="F15" s="38">
        <f>IF(SUM(F11:F14)&gt;0,LARGE(F11:F14,1)+LARGE(F11:F14,2)+LARGE(F11:F14,3))</f>
        <v>28.95</v>
      </c>
      <c r="G15" s="38">
        <f>IF(SUM(G11:G14)&gt;0,LARGE(G11:G14,1)+LARGE(G11:G14,2)+LARGE(G11:G14,3))</f>
        <v>34.95</v>
      </c>
      <c r="H15" s="38">
        <f>IF(SUM(H11:H14)&gt;0,LARGE(H11:H14,1)+LARGE(H11:H14,2)+LARGE(H11:H14,3))</f>
        <v>34.75</v>
      </c>
      <c r="I15" s="39">
        <f>SUM(E15:H15)</f>
        <v>136.95</v>
      </c>
    </row>
    <row r="16" spans="1:9" ht="17.25" customHeight="1">
      <c r="A16" s="27"/>
      <c r="B16" s="58"/>
      <c r="C16" s="58"/>
      <c r="D16" s="28"/>
      <c r="E16" s="36"/>
      <c r="F16" s="36"/>
      <c r="G16" s="36"/>
      <c r="H16" s="36"/>
      <c r="I16" s="37"/>
    </row>
    <row r="17" spans="1:9" ht="17.25" customHeight="1">
      <c r="A17" s="31" t="s">
        <v>6</v>
      </c>
      <c r="B17" s="62" t="s">
        <v>185</v>
      </c>
      <c r="C17" s="58"/>
      <c r="D17" s="28"/>
      <c r="E17" s="36"/>
      <c r="F17" s="36"/>
      <c r="G17" s="36"/>
      <c r="H17" s="36"/>
      <c r="I17" s="37"/>
    </row>
    <row r="18" spans="1:9" ht="17.25" customHeight="1">
      <c r="A18" s="31"/>
      <c r="B18" s="67" t="s">
        <v>140</v>
      </c>
      <c r="C18" s="68" t="s">
        <v>139</v>
      </c>
      <c r="D18" s="66" t="s">
        <v>58</v>
      </c>
      <c r="E18" s="35">
        <v>12.2</v>
      </c>
      <c r="F18" s="35">
        <v>8.9</v>
      </c>
      <c r="G18" s="35">
        <v>11.05</v>
      </c>
      <c r="H18" s="35">
        <v>11.05</v>
      </c>
      <c r="I18" s="37"/>
    </row>
    <row r="19" spans="1:9" ht="17.25" customHeight="1">
      <c r="A19" s="31"/>
      <c r="B19" s="67" t="s">
        <v>140</v>
      </c>
      <c r="C19" s="68" t="s">
        <v>141</v>
      </c>
      <c r="D19" s="66" t="s">
        <v>58</v>
      </c>
      <c r="E19" s="35">
        <v>11</v>
      </c>
      <c r="F19" s="35">
        <v>9.1</v>
      </c>
      <c r="G19" s="35">
        <v>11.75</v>
      </c>
      <c r="H19" s="35">
        <v>11.45</v>
      </c>
      <c r="I19" s="37"/>
    </row>
    <row r="20" spans="1:9" ht="17.25" customHeight="1">
      <c r="A20" s="31"/>
      <c r="B20" s="67" t="s">
        <v>143</v>
      </c>
      <c r="C20" s="68" t="s">
        <v>142</v>
      </c>
      <c r="D20" s="66" t="s">
        <v>96</v>
      </c>
      <c r="E20" s="35">
        <v>12.95</v>
      </c>
      <c r="F20" s="35">
        <v>9.55</v>
      </c>
      <c r="G20" s="35">
        <v>11.3</v>
      </c>
      <c r="H20" s="35">
        <v>11.75</v>
      </c>
      <c r="I20" s="37"/>
    </row>
    <row r="21" spans="1:9" s="83" customFormat="1" ht="17.25" customHeight="1">
      <c r="A21" s="81"/>
      <c r="B21" s="67" t="s">
        <v>138</v>
      </c>
      <c r="C21" s="68" t="s">
        <v>63</v>
      </c>
      <c r="D21" s="66" t="s">
        <v>54</v>
      </c>
      <c r="E21" s="35">
        <v>12.2</v>
      </c>
      <c r="F21" s="35">
        <v>8.75</v>
      </c>
      <c r="G21" s="35">
        <v>12.55</v>
      </c>
      <c r="H21" s="35">
        <v>11.65</v>
      </c>
      <c r="I21" s="37"/>
    </row>
    <row r="22" spans="1:9" ht="17.25" customHeight="1">
      <c r="A22" s="31"/>
      <c r="B22" s="59"/>
      <c r="C22" s="59"/>
      <c r="D22" s="32"/>
      <c r="E22" s="38">
        <f>IF(SUM(E18:E21)&gt;0,LARGE(E18:E21,1)+LARGE(E18:E21,2)+LARGE(E18:E21,3))</f>
        <v>37.349999999999994</v>
      </c>
      <c r="F22" s="38">
        <f>IF(SUM(F18:F21)&gt;0,LARGE(F18:F21,1)+LARGE(F18:F21,2)+LARGE(F18:F21,3))</f>
        <v>27.549999999999997</v>
      </c>
      <c r="G22" s="38">
        <f>IF(SUM(G18:G21)&gt;0,LARGE(G18:G21,1)+LARGE(G18:G21,2)+LARGE(G18:G21,3))</f>
        <v>35.6</v>
      </c>
      <c r="H22" s="38">
        <f>IF(SUM(H18:H21)&gt;0,LARGE(H18:H21,1)+LARGE(H18:H21,2)+LARGE(H18:H21,3))</f>
        <v>34.849999999999994</v>
      </c>
      <c r="I22" s="39">
        <f>SUM(E22:H22)</f>
        <v>135.35</v>
      </c>
    </row>
    <row r="23" spans="1:9" ht="10.5" customHeight="1">
      <c r="A23" s="27"/>
      <c r="B23" s="58"/>
      <c r="C23" s="58"/>
      <c r="D23" s="28"/>
      <c r="E23" s="28"/>
      <c r="F23" s="28"/>
      <c r="G23" s="28"/>
      <c r="H23" s="28"/>
      <c r="I23" s="30"/>
    </row>
    <row r="24" spans="1:9" ht="17.25" customHeight="1">
      <c r="A24" s="31" t="s">
        <v>7</v>
      </c>
      <c r="B24" s="62" t="s">
        <v>182</v>
      </c>
      <c r="C24" s="58"/>
      <c r="D24" s="28"/>
      <c r="E24" s="36"/>
      <c r="F24" s="36"/>
      <c r="G24" s="36"/>
      <c r="H24" s="36"/>
      <c r="I24" s="37"/>
    </row>
    <row r="25" spans="1:9" ht="17.25" customHeight="1">
      <c r="A25" s="31"/>
      <c r="B25" s="63" t="s">
        <v>150</v>
      </c>
      <c r="C25" s="64" t="s">
        <v>61</v>
      </c>
      <c r="D25" s="66" t="s">
        <v>58</v>
      </c>
      <c r="E25" s="35">
        <v>13.6</v>
      </c>
      <c r="F25" s="35">
        <v>10.25</v>
      </c>
      <c r="G25" s="35">
        <v>12.25</v>
      </c>
      <c r="H25" s="35">
        <v>12.15</v>
      </c>
      <c r="I25" s="37"/>
    </row>
    <row r="26" spans="1:9" ht="17.25" customHeight="1">
      <c r="A26" s="31"/>
      <c r="B26" s="63" t="s">
        <v>152</v>
      </c>
      <c r="C26" s="64" t="s">
        <v>151</v>
      </c>
      <c r="D26" s="66" t="s">
        <v>54</v>
      </c>
      <c r="E26" s="35">
        <v>11.6</v>
      </c>
      <c r="F26" s="35">
        <v>8.9</v>
      </c>
      <c r="G26" s="35">
        <v>9.65</v>
      </c>
      <c r="H26" s="35">
        <v>11.3</v>
      </c>
      <c r="I26" s="37"/>
    </row>
    <row r="27" spans="1:9" s="83" customFormat="1" ht="17.25" customHeight="1">
      <c r="A27" s="81"/>
      <c r="B27" s="54" t="s">
        <v>62</v>
      </c>
      <c r="C27" s="55" t="s">
        <v>57</v>
      </c>
      <c r="D27" s="71" t="s">
        <v>58</v>
      </c>
      <c r="E27" s="80">
        <v>11.2</v>
      </c>
      <c r="F27" s="80">
        <v>4.65</v>
      </c>
      <c r="G27" s="80">
        <v>11.5</v>
      </c>
      <c r="H27" s="80">
        <v>11.95</v>
      </c>
      <c r="I27" s="82"/>
    </row>
    <row r="28" spans="1:9" ht="17.25" customHeight="1">
      <c r="A28" s="31"/>
      <c r="B28" s="63" t="s">
        <v>153</v>
      </c>
      <c r="C28" s="64" t="s">
        <v>49</v>
      </c>
      <c r="D28" s="66" t="s">
        <v>96</v>
      </c>
      <c r="E28" s="35">
        <v>11</v>
      </c>
      <c r="F28" s="35">
        <v>9.65</v>
      </c>
      <c r="G28" s="35">
        <v>9.3</v>
      </c>
      <c r="H28" s="35">
        <v>11.55</v>
      </c>
      <c r="I28" s="37"/>
    </row>
    <row r="29" spans="1:9" ht="17.25" customHeight="1">
      <c r="A29" s="27"/>
      <c r="E29" s="38">
        <f>IF(SUM(E25:E28)&gt;0,LARGE(E25:E28,1)+LARGE(E25:E28,2)+LARGE(E25:E28,3))</f>
        <v>36.4</v>
      </c>
      <c r="F29" s="38">
        <f>IF(SUM(F25:F28)&gt;0,LARGE(F25:F28,1)+LARGE(F25:F28,2)+LARGE(F25:F28,3))</f>
        <v>28.799999999999997</v>
      </c>
      <c r="G29" s="38">
        <f>IF(SUM(G25:G28)&gt;0,LARGE(G25:G28,1)+LARGE(G25:G28,2)+LARGE(G25:G28,3))</f>
        <v>33.4</v>
      </c>
      <c r="H29" s="38">
        <f>IF(SUM(H25:H28)&gt;0,LARGE(H25:H28,1)+LARGE(H25:H28,2)+LARGE(H25:H28,3))</f>
        <v>35.650000000000006</v>
      </c>
      <c r="I29" s="39">
        <f>SUM(E29:H29)</f>
        <v>134.25</v>
      </c>
    </row>
    <row r="30" spans="1:9" ht="9" customHeight="1">
      <c r="A30" s="27"/>
      <c r="B30" s="58"/>
      <c r="C30" s="58"/>
      <c r="D30" s="28"/>
      <c r="E30" s="36"/>
      <c r="F30" s="36"/>
      <c r="G30" s="36"/>
      <c r="H30" s="36"/>
      <c r="I30" s="37"/>
    </row>
    <row r="31" spans="1:9" ht="17.25" customHeight="1">
      <c r="A31" s="31" t="s">
        <v>8</v>
      </c>
      <c r="B31" s="62" t="s">
        <v>53</v>
      </c>
      <c r="C31" s="58"/>
      <c r="D31" s="28"/>
      <c r="E31" s="36"/>
      <c r="F31" s="36"/>
      <c r="G31" s="36"/>
      <c r="H31" s="36"/>
      <c r="I31" s="37"/>
    </row>
    <row r="32" spans="1:9" ht="17.25" customHeight="1">
      <c r="A32" s="31"/>
      <c r="B32" s="63" t="s">
        <v>47</v>
      </c>
      <c r="C32" s="64" t="s">
        <v>108</v>
      </c>
      <c r="D32" s="66" t="s">
        <v>54</v>
      </c>
      <c r="E32" s="35">
        <v>12.1</v>
      </c>
      <c r="F32" s="35">
        <v>8.15</v>
      </c>
      <c r="G32" s="35">
        <v>9.95</v>
      </c>
      <c r="H32" s="35">
        <v>11.65</v>
      </c>
      <c r="I32" s="37"/>
    </row>
    <row r="33" spans="1:9" ht="17.25" customHeight="1">
      <c r="A33" s="31"/>
      <c r="B33" s="63" t="s">
        <v>46</v>
      </c>
      <c r="C33" s="64" t="s">
        <v>107</v>
      </c>
      <c r="D33" s="66" t="s">
        <v>54</v>
      </c>
      <c r="E33" s="35">
        <v>12.55</v>
      </c>
      <c r="F33" s="35">
        <v>10.45</v>
      </c>
      <c r="G33" s="35">
        <v>11.05</v>
      </c>
      <c r="H33" s="35">
        <v>12.15</v>
      </c>
      <c r="I33" s="37"/>
    </row>
    <row r="34" spans="1:9" s="83" customFormat="1" ht="17.25" customHeight="1">
      <c r="A34" s="81"/>
      <c r="B34" s="63" t="s">
        <v>194</v>
      </c>
      <c r="C34" s="64" t="s">
        <v>105</v>
      </c>
      <c r="D34" s="66" t="s">
        <v>54</v>
      </c>
      <c r="E34" s="35">
        <v>12.2</v>
      </c>
      <c r="F34" s="35">
        <v>8.05</v>
      </c>
      <c r="G34" s="35">
        <v>10.95</v>
      </c>
      <c r="H34" s="35">
        <v>11.9</v>
      </c>
      <c r="I34" s="37"/>
    </row>
    <row r="35" spans="1:9" ht="17.25" customHeight="1">
      <c r="A35" s="31"/>
      <c r="B35" s="59"/>
      <c r="C35" s="59"/>
      <c r="D35" s="32"/>
      <c r="E35" s="38">
        <f>IF(SUM(E32:E34)&gt;0,LARGE(E32:E34,1)+LARGE(E32:E34,2)+LARGE(E32:E34,3))</f>
        <v>36.85</v>
      </c>
      <c r="F35" s="38">
        <f>IF(SUM(F32:F34)&gt;0,LARGE(F32:F34,1)+LARGE(F32:F34,2)+LARGE(F32:F34,3))</f>
        <v>26.650000000000002</v>
      </c>
      <c r="G35" s="38">
        <f>IF(SUM(G32:G34)&gt;0,LARGE(G32:G34,1)+LARGE(G32:G34,2)+LARGE(G32:G34,3))</f>
        <v>31.95</v>
      </c>
      <c r="H35" s="38">
        <f>IF(SUM(H32:H34)&gt;0,LARGE(H32:H34,1)+LARGE(H32:H34,2)+LARGE(H32:H34,3))</f>
        <v>35.7</v>
      </c>
      <c r="I35" s="39">
        <f>SUM(E35:H35)</f>
        <v>131.15</v>
      </c>
    </row>
    <row r="36" ht="17.25" customHeight="1">
      <c r="A36" s="27"/>
    </row>
    <row r="37" spans="1:9" ht="17.25" customHeight="1">
      <c r="A37" s="31" t="s">
        <v>9</v>
      </c>
      <c r="B37" s="62" t="s">
        <v>104</v>
      </c>
      <c r="C37" s="58"/>
      <c r="D37" s="28"/>
      <c r="E37" s="36"/>
      <c r="F37" s="36"/>
      <c r="G37" s="36"/>
      <c r="H37" s="36"/>
      <c r="I37" s="37"/>
    </row>
    <row r="38" spans="1:9" ht="17.25" customHeight="1">
      <c r="A38" s="31"/>
      <c r="B38" s="63" t="s">
        <v>98</v>
      </c>
      <c r="C38" s="64" t="s">
        <v>103</v>
      </c>
      <c r="D38" s="66" t="s">
        <v>54</v>
      </c>
      <c r="E38" s="35">
        <v>10.85</v>
      </c>
      <c r="F38" s="35">
        <v>8.05</v>
      </c>
      <c r="G38" s="35">
        <v>10.8</v>
      </c>
      <c r="H38" s="35">
        <v>11.1</v>
      </c>
      <c r="I38" s="37"/>
    </row>
    <row r="39" spans="1:9" ht="17.25" customHeight="1">
      <c r="A39" s="31"/>
      <c r="B39" s="63" t="s">
        <v>99</v>
      </c>
      <c r="C39" s="64" t="s">
        <v>102</v>
      </c>
      <c r="D39" s="66" t="s">
        <v>54</v>
      </c>
      <c r="E39" s="35">
        <v>11.8</v>
      </c>
      <c r="F39" s="35">
        <v>8.85</v>
      </c>
      <c r="G39" s="35">
        <v>11.2</v>
      </c>
      <c r="H39" s="35">
        <v>10.5</v>
      </c>
      <c r="I39" s="37"/>
    </row>
    <row r="40" spans="1:9" ht="17.25" customHeight="1">
      <c r="A40" s="31"/>
      <c r="B40" s="63" t="s">
        <v>100</v>
      </c>
      <c r="C40" s="64" t="s">
        <v>101</v>
      </c>
      <c r="D40" s="66" t="s">
        <v>58</v>
      </c>
      <c r="E40" s="35">
        <v>12.45</v>
      </c>
      <c r="F40" s="35">
        <v>10.7</v>
      </c>
      <c r="G40" s="35">
        <v>11.7</v>
      </c>
      <c r="H40" s="35">
        <v>11.9</v>
      </c>
      <c r="I40" s="37"/>
    </row>
    <row r="41" spans="1:9" ht="17.25" customHeight="1">
      <c r="A41" s="31"/>
      <c r="E41" s="38">
        <f>IF(SUM(E38:E40)&gt;0,LARGE(E38:E40,1)+LARGE(E38:E40,2)+LARGE(E38:E40,3))</f>
        <v>35.1</v>
      </c>
      <c r="F41" s="38">
        <f>IF(SUM(F38:F40)&gt;0,LARGE(F38:F40,1)+LARGE(F38:F40,2)+LARGE(F38:F40,3))</f>
        <v>27.599999999999998</v>
      </c>
      <c r="G41" s="38">
        <f>IF(SUM(G38:G40)&gt;0,LARGE(G38:G40,1)+LARGE(G38:G40,2)+LARGE(G38:G40,3))</f>
        <v>33.7</v>
      </c>
      <c r="H41" s="38">
        <f>IF(SUM(H38:H40)&gt;0,LARGE(H38:H40,1)+LARGE(H38:H40,2)+LARGE(H38:H40,3))</f>
        <v>33.5</v>
      </c>
      <c r="I41" s="39">
        <f>SUM(E41:H41)</f>
        <v>129.9</v>
      </c>
    </row>
    <row r="42" spans="1:9" ht="10.5" customHeight="1">
      <c r="A42" s="27"/>
      <c r="B42" s="58"/>
      <c r="C42" s="58"/>
      <c r="D42" s="28"/>
      <c r="E42" s="36"/>
      <c r="F42" s="36"/>
      <c r="G42" s="36"/>
      <c r="H42" s="36"/>
      <c r="I42" s="37"/>
    </row>
    <row r="43" spans="1:9" ht="17.25" customHeight="1">
      <c r="A43" s="31" t="s">
        <v>10</v>
      </c>
      <c r="B43" s="62" t="s">
        <v>180</v>
      </c>
      <c r="C43" s="58"/>
      <c r="D43" s="28"/>
      <c r="E43" s="36"/>
      <c r="F43" s="36"/>
      <c r="G43" s="36"/>
      <c r="H43" s="36"/>
      <c r="I43" s="37"/>
    </row>
    <row r="44" spans="1:9" s="83" customFormat="1" ht="17.25" customHeight="1">
      <c r="A44" s="81"/>
      <c r="B44" s="54" t="s">
        <v>59</v>
      </c>
      <c r="C44" s="55" t="s">
        <v>131</v>
      </c>
      <c r="D44" s="71" t="s">
        <v>54</v>
      </c>
      <c r="E44" s="80">
        <v>12.5</v>
      </c>
      <c r="F44" s="80">
        <v>10.2</v>
      </c>
      <c r="G44" s="80">
        <v>11.2</v>
      </c>
      <c r="H44" s="80">
        <v>10.9</v>
      </c>
      <c r="I44" s="37"/>
    </row>
    <row r="45" spans="1:9" ht="17.25" customHeight="1">
      <c r="A45" s="31"/>
      <c r="B45" s="63" t="s">
        <v>137</v>
      </c>
      <c r="C45" s="64" t="s">
        <v>136</v>
      </c>
      <c r="D45" s="66" t="s">
        <v>97</v>
      </c>
      <c r="E45" s="35">
        <v>9.8</v>
      </c>
      <c r="F45" s="35">
        <v>4.15</v>
      </c>
      <c r="G45" s="35">
        <v>9.05</v>
      </c>
      <c r="H45" s="35">
        <v>9.5</v>
      </c>
      <c r="I45" s="37"/>
    </row>
    <row r="46" spans="1:9" ht="17.25" customHeight="1">
      <c r="A46" s="31"/>
      <c r="B46" s="54" t="s">
        <v>133</v>
      </c>
      <c r="C46" s="55" t="s">
        <v>132</v>
      </c>
      <c r="D46" s="71" t="s">
        <v>96</v>
      </c>
      <c r="E46" s="80">
        <v>12.45</v>
      </c>
      <c r="F46" s="80">
        <v>8.2</v>
      </c>
      <c r="G46" s="80">
        <v>8.95</v>
      </c>
      <c r="H46" s="80">
        <v>11.25</v>
      </c>
      <c r="I46" s="82"/>
    </row>
    <row r="47" spans="1:9" ht="17.25" customHeight="1">
      <c r="A47" s="31"/>
      <c r="B47" s="63" t="s">
        <v>135</v>
      </c>
      <c r="C47" s="64" t="s">
        <v>134</v>
      </c>
      <c r="D47" s="66" t="s">
        <v>96</v>
      </c>
      <c r="E47" s="35">
        <v>11.5</v>
      </c>
      <c r="F47" s="35">
        <v>8.2</v>
      </c>
      <c r="G47" s="35">
        <v>9.05</v>
      </c>
      <c r="H47" s="35">
        <v>9.6</v>
      </c>
      <c r="I47" s="37"/>
    </row>
    <row r="48" spans="1:9" ht="17.25" customHeight="1">
      <c r="A48" s="31"/>
      <c r="B48" s="59"/>
      <c r="C48" s="59"/>
      <c r="D48" s="32"/>
      <c r="E48" s="38">
        <f>IF(SUM(E44:E47)&gt;0,LARGE(E44:E47,1)+LARGE(E44:E47,2)+LARGE(E44:E47,3))</f>
        <v>36.45</v>
      </c>
      <c r="F48" s="38">
        <f>IF(SUM(F44:F47)&gt;0,LARGE(F44:F47,1)+LARGE(F44:F47,2)+LARGE(F44:F47,3))</f>
        <v>26.599999999999998</v>
      </c>
      <c r="G48" s="38">
        <f>IF(SUM(G44:G47)&gt;0,LARGE(G44:G47,1)+LARGE(G44:G47,2)+LARGE(G44:G47,3))</f>
        <v>29.3</v>
      </c>
      <c r="H48" s="38">
        <f>IF(SUM(H44:H47)&gt;0,LARGE(H44:H47,1)+LARGE(H44:H47,2)+LARGE(H44:H47,3))</f>
        <v>31.75</v>
      </c>
      <c r="I48" s="39">
        <f>SUM(E48:H48)</f>
        <v>124.1</v>
      </c>
    </row>
    <row r="49" ht="17.25" customHeight="1">
      <c r="A49" s="27"/>
    </row>
    <row r="50" spans="1:9" ht="17.25" customHeight="1">
      <c r="A50" s="31" t="s">
        <v>11</v>
      </c>
      <c r="B50" s="62" t="s">
        <v>144</v>
      </c>
      <c r="C50" s="58"/>
      <c r="D50" s="28"/>
      <c r="E50" s="36"/>
      <c r="F50" s="36"/>
      <c r="G50" s="36"/>
      <c r="H50" s="36"/>
      <c r="I50" s="37"/>
    </row>
    <row r="51" spans="1:9" ht="17.25" customHeight="1">
      <c r="A51" s="31"/>
      <c r="B51" s="63" t="s">
        <v>145</v>
      </c>
      <c r="C51" s="64" t="s">
        <v>16</v>
      </c>
      <c r="D51" s="66" t="s">
        <v>96</v>
      </c>
      <c r="E51" s="35">
        <v>10.5</v>
      </c>
      <c r="F51" s="35">
        <v>3.75</v>
      </c>
      <c r="G51" s="35">
        <v>9.45</v>
      </c>
      <c r="H51" s="35">
        <v>9.55</v>
      </c>
      <c r="I51" s="37"/>
    </row>
    <row r="52" spans="1:9" ht="17.25" customHeight="1">
      <c r="A52" s="31"/>
      <c r="B52" s="63" t="s">
        <v>146</v>
      </c>
      <c r="C52" s="64" t="s">
        <v>64</v>
      </c>
      <c r="D52" s="66" t="s">
        <v>58</v>
      </c>
      <c r="E52" s="35">
        <v>12.3</v>
      </c>
      <c r="F52" s="35">
        <v>4.4</v>
      </c>
      <c r="G52" s="35">
        <v>10.2</v>
      </c>
      <c r="H52" s="35">
        <v>11.85</v>
      </c>
      <c r="I52" s="37"/>
    </row>
    <row r="53" spans="1:9" s="83" customFormat="1" ht="17.25" customHeight="1">
      <c r="A53" s="81"/>
      <c r="B53" s="54" t="s">
        <v>148</v>
      </c>
      <c r="C53" s="55" t="s">
        <v>147</v>
      </c>
      <c r="D53" s="71" t="s">
        <v>54</v>
      </c>
      <c r="E53" s="80">
        <v>11.55</v>
      </c>
      <c r="F53" s="80">
        <v>8.9</v>
      </c>
      <c r="G53" s="80">
        <v>11.55</v>
      </c>
      <c r="H53" s="80">
        <v>11.55</v>
      </c>
      <c r="I53" s="82"/>
    </row>
    <row r="54" spans="1:9" ht="17.25" customHeight="1">
      <c r="A54" s="31"/>
      <c r="B54" s="63" t="s">
        <v>149</v>
      </c>
      <c r="C54" s="64" t="s">
        <v>42</v>
      </c>
      <c r="D54" s="66" t="s">
        <v>54</v>
      </c>
      <c r="E54" s="35">
        <v>11.35</v>
      </c>
      <c r="F54" s="35">
        <v>7.55</v>
      </c>
      <c r="G54" s="35">
        <v>10.25</v>
      </c>
      <c r="H54" s="35">
        <v>11.2</v>
      </c>
      <c r="I54" s="37"/>
    </row>
    <row r="55" spans="1:9" ht="17.25" customHeight="1">
      <c r="A55" s="31"/>
      <c r="E55" s="38">
        <f>IF(SUM(E51:E54)&gt;0,LARGE(E51:E54,1)+LARGE(E51:E54,2)+LARGE(E51:E54,3))</f>
        <v>35.2</v>
      </c>
      <c r="F55" s="38">
        <f>IF(SUM(F51:F54)&gt;0,LARGE(F51:F54,1)+LARGE(F51:F54,2)+LARGE(F51:F54,3))</f>
        <v>20.85</v>
      </c>
      <c r="G55" s="38">
        <f>IF(SUM(G51:G54)&gt;0,LARGE(G51:G54,1)+LARGE(G51:G54,2)+LARGE(G51:G54,3))</f>
        <v>32</v>
      </c>
      <c r="H55" s="38">
        <f>IF(SUM(H51:H54)&gt;0,LARGE(H51:H54,1)+LARGE(H51:H54,2)+LARGE(H51:H54,3))</f>
        <v>34.599999999999994</v>
      </c>
      <c r="I55" s="39">
        <f>SUM(E55:H55)</f>
        <v>122.65</v>
      </c>
    </row>
    <row r="56" ht="17.25" customHeight="1">
      <c r="A56" s="27"/>
    </row>
    <row r="57" spans="1:9" ht="17.25" customHeight="1">
      <c r="A57" s="31" t="s">
        <v>12</v>
      </c>
      <c r="B57" s="62" t="s">
        <v>184</v>
      </c>
      <c r="C57" s="58"/>
      <c r="D57" s="28"/>
      <c r="E57" s="36"/>
      <c r="F57" s="36"/>
      <c r="G57" s="36"/>
      <c r="H57" s="36"/>
      <c r="I57" s="37"/>
    </row>
    <row r="58" spans="1:9" ht="17.25" customHeight="1">
      <c r="A58" s="31"/>
      <c r="B58" s="63" t="s">
        <v>123</v>
      </c>
      <c r="C58" s="64" t="s">
        <v>122</v>
      </c>
      <c r="D58" s="66" t="s">
        <v>96</v>
      </c>
      <c r="E58" s="35">
        <v>11.2</v>
      </c>
      <c r="F58" s="35">
        <v>4.9</v>
      </c>
      <c r="G58" s="35">
        <v>9.5</v>
      </c>
      <c r="H58" s="35">
        <v>10.55</v>
      </c>
      <c r="I58" s="37"/>
    </row>
    <row r="59" spans="1:9" ht="17.25" customHeight="1">
      <c r="A59" s="31"/>
      <c r="B59" s="63" t="s">
        <v>195</v>
      </c>
      <c r="C59" s="64" t="s">
        <v>196</v>
      </c>
      <c r="D59" s="66" t="s">
        <v>97</v>
      </c>
      <c r="E59" s="35">
        <v>10</v>
      </c>
      <c r="F59" s="35">
        <v>4.65</v>
      </c>
      <c r="G59" s="35">
        <v>9.15</v>
      </c>
      <c r="H59" s="35">
        <v>10.65</v>
      </c>
      <c r="I59" s="37"/>
    </row>
    <row r="60" spans="1:9" ht="17.25" customHeight="1">
      <c r="A60" s="31"/>
      <c r="B60" s="54" t="s">
        <v>125</v>
      </c>
      <c r="C60" s="55" t="s">
        <v>124</v>
      </c>
      <c r="D60" s="71" t="s">
        <v>96</v>
      </c>
      <c r="E60" s="35">
        <v>11.2</v>
      </c>
      <c r="F60" s="35">
        <v>9.3</v>
      </c>
      <c r="G60" s="35">
        <v>10.5</v>
      </c>
      <c r="H60" s="35">
        <v>10.35</v>
      </c>
      <c r="I60" s="37"/>
    </row>
    <row r="61" spans="1:9" ht="17.25" customHeight="1">
      <c r="A61" s="31"/>
      <c r="B61" s="63" t="s">
        <v>197</v>
      </c>
      <c r="C61" s="64" t="s">
        <v>198</v>
      </c>
      <c r="D61" s="66" t="s">
        <v>96</v>
      </c>
      <c r="E61" s="35">
        <v>11.2</v>
      </c>
      <c r="F61" s="35">
        <v>8</v>
      </c>
      <c r="G61" s="35">
        <v>10.25</v>
      </c>
      <c r="H61" s="35">
        <v>10</v>
      </c>
      <c r="I61" s="37"/>
    </row>
    <row r="62" spans="1:9" ht="17.25" customHeight="1">
      <c r="A62" s="27"/>
      <c r="E62" s="38">
        <f>IF(SUM(E58:E61)&gt;0,LARGE(E58:E61,1)+LARGE(E58:E61,2)+LARGE(E58:E61,3))</f>
        <v>33.599999999999994</v>
      </c>
      <c r="F62" s="38">
        <f>IF(SUM(F58:F61)&gt;0,LARGE(F58:F61,1)+LARGE(F58:F61,2)+LARGE(F58:F61,3))</f>
        <v>22.200000000000003</v>
      </c>
      <c r="G62" s="38">
        <f>IF(SUM(G58:G61)&gt;0,LARGE(G58:G61,1)+LARGE(G58:G61,2)+LARGE(G58:G61,3))</f>
        <v>30.25</v>
      </c>
      <c r="H62" s="38">
        <f>IF(SUM(H58:H61)&gt;0,LARGE(H58:H61,1)+LARGE(H58:H61,2)+LARGE(H58:H61,3))</f>
        <v>31.550000000000004</v>
      </c>
      <c r="I62" s="39">
        <f>SUM(E62:H62)</f>
        <v>117.6</v>
      </c>
    </row>
    <row r="63" spans="2:9" ht="17.25" customHeight="1">
      <c r="B63" s="58"/>
      <c r="C63" s="58"/>
      <c r="D63" s="28"/>
      <c r="E63" s="36"/>
      <c r="F63" s="36"/>
      <c r="G63" s="36"/>
      <c r="H63" s="36"/>
      <c r="I63" s="37"/>
    </row>
    <row r="64" spans="1:9" ht="17.25" customHeight="1">
      <c r="A64" s="31" t="s">
        <v>13</v>
      </c>
      <c r="B64" s="62" t="s">
        <v>162</v>
      </c>
      <c r="C64" s="58"/>
      <c r="D64" s="28"/>
      <c r="E64" s="36"/>
      <c r="F64" s="36"/>
      <c r="G64" s="36"/>
      <c r="H64" s="36"/>
      <c r="I64" s="37"/>
    </row>
    <row r="65" spans="1:9" ht="17.25" customHeight="1">
      <c r="A65" s="31"/>
      <c r="B65" s="54" t="s">
        <v>190</v>
      </c>
      <c r="C65" s="55" t="s">
        <v>191</v>
      </c>
      <c r="D65" s="71"/>
      <c r="E65" s="35">
        <v>10.55</v>
      </c>
      <c r="F65" s="35">
        <v>1.85</v>
      </c>
      <c r="G65" s="35">
        <v>1.2</v>
      </c>
      <c r="H65" s="35">
        <v>9.15</v>
      </c>
      <c r="I65" s="37"/>
    </row>
    <row r="66" spans="1:9" ht="17.25" customHeight="1">
      <c r="A66" s="31"/>
      <c r="B66" s="63" t="s">
        <v>164</v>
      </c>
      <c r="C66" s="64" t="s">
        <v>163</v>
      </c>
      <c r="D66" s="66" t="s">
        <v>58</v>
      </c>
      <c r="E66" s="35">
        <v>11.15</v>
      </c>
      <c r="F66" s="35">
        <v>4.75</v>
      </c>
      <c r="G66" s="35">
        <v>9.85</v>
      </c>
      <c r="H66" s="35">
        <v>10.3</v>
      </c>
      <c r="I66" s="37"/>
    </row>
    <row r="67" spans="1:9" ht="17.25" customHeight="1">
      <c r="A67" s="31"/>
      <c r="B67" s="63" t="s">
        <v>166</v>
      </c>
      <c r="C67" s="64" t="s">
        <v>165</v>
      </c>
      <c r="D67" s="66" t="s">
        <v>58</v>
      </c>
      <c r="E67" s="35">
        <v>12.4</v>
      </c>
      <c r="F67" s="35">
        <v>4.6</v>
      </c>
      <c r="G67" s="35">
        <v>9.55</v>
      </c>
      <c r="H67" s="35">
        <v>11.05</v>
      </c>
      <c r="I67" s="37"/>
    </row>
    <row r="68" spans="1:9" ht="17.25" customHeight="1">
      <c r="A68" s="27"/>
      <c r="B68" s="67" t="s">
        <v>167</v>
      </c>
      <c r="C68" s="68" t="s">
        <v>55</v>
      </c>
      <c r="D68" s="66" t="s">
        <v>96</v>
      </c>
      <c r="E68" s="35">
        <v>11.4</v>
      </c>
      <c r="F68" s="35">
        <v>9.5</v>
      </c>
      <c r="G68" s="35">
        <v>10.55</v>
      </c>
      <c r="H68" s="35">
        <v>10.7</v>
      </c>
      <c r="I68" s="37"/>
    </row>
    <row r="69" spans="2:9" ht="17.25" customHeight="1">
      <c r="B69" s="59"/>
      <c r="C69" s="59"/>
      <c r="D69" s="32"/>
      <c r="E69" s="38">
        <f>IF(SUM(E65:E68)&gt;0,LARGE(E65:E68,1)+LARGE(E65:E68,2)+LARGE(E65:E68,3))</f>
        <v>34.95</v>
      </c>
      <c r="F69" s="38">
        <f>IF(SUM(F65:F68)&gt;0,LARGE(F65:F68,1)+LARGE(F65:F68,2)+LARGE(F65:F68,3))</f>
        <v>18.85</v>
      </c>
      <c r="G69" s="38">
        <f>IF(SUM(G65:G68)&gt;0,LARGE(G65:G68,1)+LARGE(G65:G68,2)+LARGE(G65:G68,3))</f>
        <v>29.95</v>
      </c>
      <c r="H69" s="38">
        <f>IF(SUM(H65:H68)&gt;0,LARGE(H65:H68,1)+LARGE(H65:H68,2)+LARGE(H65:H68,3))</f>
        <v>32.05</v>
      </c>
      <c r="I69" s="39">
        <f>SUM(E69:H69)</f>
        <v>115.8</v>
      </c>
    </row>
    <row r="70" spans="1:9" ht="17.25" customHeight="1">
      <c r="A70" s="31"/>
      <c r="B70" s="58"/>
      <c r="C70" s="58"/>
      <c r="D70" s="28"/>
      <c r="E70" s="36"/>
      <c r="F70" s="36"/>
      <c r="G70" s="36"/>
      <c r="H70" s="36"/>
      <c r="I70" s="37"/>
    </row>
    <row r="71" spans="1:9" ht="17.25" customHeight="1">
      <c r="A71" s="31" t="s">
        <v>14</v>
      </c>
      <c r="B71" s="62" t="s">
        <v>44</v>
      </c>
      <c r="C71" s="58"/>
      <c r="D71" s="28"/>
      <c r="E71" s="36"/>
      <c r="F71" s="36"/>
      <c r="G71" s="36"/>
      <c r="H71" s="36"/>
      <c r="I71" s="37"/>
    </row>
    <row r="72" spans="1:9" ht="17.25" customHeight="1">
      <c r="A72" s="31"/>
      <c r="B72" s="63" t="s">
        <v>121</v>
      </c>
      <c r="C72" s="64" t="s">
        <v>120</v>
      </c>
      <c r="D72" s="66" t="s">
        <v>58</v>
      </c>
      <c r="E72" s="35">
        <v>10.95</v>
      </c>
      <c r="F72" s="35">
        <v>4.9</v>
      </c>
      <c r="G72" s="35">
        <v>9.75</v>
      </c>
      <c r="H72" s="35">
        <v>9.7</v>
      </c>
      <c r="I72" s="37"/>
    </row>
    <row r="73" spans="1:9" ht="17.25" customHeight="1">
      <c r="A73" s="31"/>
      <c r="B73" s="63" t="s">
        <v>48</v>
      </c>
      <c r="C73" s="64" t="s">
        <v>119</v>
      </c>
      <c r="D73" s="66" t="s">
        <v>54</v>
      </c>
      <c r="E73" s="35">
        <v>13.05</v>
      </c>
      <c r="F73" s="35">
        <v>8.95</v>
      </c>
      <c r="G73" s="35">
        <v>10.5</v>
      </c>
      <c r="H73" s="35">
        <v>10.85</v>
      </c>
      <c r="I73" s="37"/>
    </row>
    <row r="74" spans="1:9" ht="17.25" customHeight="1">
      <c r="A74" s="31"/>
      <c r="B74" s="63" t="s">
        <v>118</v>
      </c>
      <c r="C74" s="64" t="s">
        <v>117</v>
      </c>
      <c r="D74" s="66" t="s">
        <v>54</v>
      </c>
      <c r="E74" s="35"/>
      <c r="F74" s="35">
        <v>7.9</v>
      </c>
      <c r="G74" s="35"/>
      <c r="H74" s="35"/>
      <c r="I74" s="37"/>
    </row>
    <row r="75" spans="2:9" ht="17.25" customHeight="1">
      <c r="B75" s="63" t="s">
        <v>192</v>
      </c>
      <c r="C75" s="64" t="s">
        <v>193</v>
      </c>
      <c r="D75" s="66" t="s">
        <v>58</v>
      </c>
      <c r="E75" s="35">
        <v>10.35</v>
      </c>
      <c r="F75" s="35">
        <v>3.6</v>
      </c>
      <c r="G75" s="35">
        <v>8</v>
      </c>
      <c r="H75" s="35">
        <v>9.75</v>
      </c>
      <c r="I75" s="37"/>
    </row>
    <row r="76" spans="1:9" ht="17.25" customHeight="1">
      <c r="A76" s="31"/>
      <c r="B76" s="59"/>
      <c r="C76" s="59"/>
      <c r="D76" s="32"/>
      <c r="E76" s="38">
        <f>IF(SUM(E72:E75)&gt;0,LARGE(E72:E75,1)+LARGE(E72:E75,2)+LARGE(E72:E75,3))</f>
        <v>34.35</v>
      </c>
      <c r="F76" s="38">
        <f>IF(SUM(F72:F75)&gt;0,LARGE(F72:F75,1)+LARGE(F72:F75,2)+LARGE(F72:F75,3))</f>
        <v>21.75</v>
      </c>
      <c r="G76" s="38">
        <f>IF(SUM(G72:G75)&gt;0,LARGE(G72:G75,1)+LARGE(G72:G75,2)+LARGE(G72:G75,3))</f>
        <v>28.25</v>
      </c>
      <c r="H76" s="38">
        <f>IF(SUM(H72:H75)&gt;0,LARGE(H72:H75,1)+LARGE(H72:H75,2)+LARGE(H72:H75,3))</f>
        <v>30.3</v>
      </c>
      <c r="I76" s="39">
        <f>SUM(E76:H76)</f>
        <v>114.64999999999999</v>
      </c>
    </row>
    <row r="77" ht="17.25" customHeight="1">
      <c r="A77" s="31"/>
    </row>
    <row r="78" spans="1:9" ht="17.25" customHeight="1">
      <c r="A78" s="31" t="s">
        <v>39</v>
      </c>
      <c r="B78" s="62" t="s">
        <v>154</v>
      </c>
      <c r="C78" s="58"/>
      <c r="D78" s="28"/>
      <c r="E78" s="36"/>
      <c r="F78" s="36"/>
      <c r="G78" s="36"/>
      <c r="H78" s="36"/>
      <c r="I78" s="37"/>
    </row>
    <row r="79" spans="1:9" ht="17.25" customHeight="1">
      <c r="A79" s="31"/>
      <c r="B79" s="54" t="s">
        <v>156</v>
      </c>
      <c r="C79" s="55" t="s">
        <v>155</v>
      </c>
      <c r="D79" s="71" t="s">
        <v>54</v>
      </c>
      <c r="E79" s="80">
        <v>11.4</v>
      </c>
      <c r="F79" s="80">
        <v>8.55</v>
      </c>
      <c r="G79" s="80">
        <v>11.65</v>
      </c>
      <c r="H79" s="80">
        <v>11.7</v>
      </c>
      <c r="I79" s="82"/>
    </row>
    <row r="80" spans="1:9" ht="17.25" customHeight="1">
      <c r="A80" s="27"/>
      <c r="B80" s="63" t="s">
        <v>158</v>
      </c>
      <c r="C80" s="64" t="s">
        <v>157</v>
      </c>
      <c r="D80" s="66" t="s">
        <v>96</v>
      </c>
      <c r="E80" s="35">
        <v>10.6</v>
      </c>
      <c r="F80" s="35">
        <v>8.6</v>
      </c>
      <c r="G80" s="35">
        <v>8.45</v>
      </c>
      <c r="H80" s="35">
        <v>9.05</v>
      </c>
      <c r="I80" s="37"/>
    </row>
    <row r="81" spans="2:9" ht="17.25" customHeight="1">
      <c r="B81" s="69" t="s">
        <v>159</v>
      </c>
      <c r="C81" s="70" t="s">
        <v>65</v>
      </c>
      <c r="D81" s="71" t="s">
        <v>97</v>
      </c>
      <c r="E81" s="80">
        <v>9.9</v>
      </c>
      <c r="F81" s="80">
        <v>8.35</v>
      </c>
      <c r="G81" s="80">
        <v>7.3</v>
      </c>
      <c r="H81" s="80">
        <v>8.3</v>
      </c>
      <c r="I81" s="37"/>
    </row>
    <row r="82" spans="1:9" ht="17.25" customHeight="1">
      <c r="A82" s="31"/>
      <c r="B82" s="67" t="s">
        <v>161</v>
      </c>
      <c r="C82" s="68" t="s">
        <v>160</v>
      </c>
      <c r="D82" s="66" t="s">
        <v>97</v>
      </c>
      <c r="E82" s="35">
        <v>9.55</v>
      </c>
      <c r="F82" s="35">
        <v>1.85</v>
      </c>
      <c r="G82" s="35">
        <v>7.35</v>
      </c>
      <c r="H82" s="35">
        <v>8</v>
      </c>
      <c r="I82" s="37"/>
    </row>
    <row r="83" spans="1:9" ht="17.25" customHeight="1">
      <c r="A83" s="31"/>
      <c r="E83" s="38">
        <f>IF(SUM(E79:E82)&gt;0,LARGE(E79:E82,1)+LARGE(E79:E82,2)+LARGE(E79:E82,3))</f>
        <v>31.9</v>
      </c>
      <c r="F83" s="38">
        <f>IF(SUM(F79:F82)&gt;0,LARGE(F79:F82,1)+LARGE(F79:F82,2)+LARGE(F79:F82,3))</f>
        <v>25.5</v>
      </c>
      <c r="G83" s="38">
        <f>IF(SUM(G79:G82)&gt;0,LARGE(G79:G82,1)+LARGE(G79:G82,2)+LARGE(G79:G82,3))</f>
        <v>27.450000000000003</v>
      </c>
      <c r="H83" s="38">
        <f>IF(SUM(H79:H82)&gt;0,LARGE(H79:H82,1)+LARGE(H79:H82,2)+LARGE(H79:H82,3))</f>
        <v>29.05</v>
      </c>
      <c r="I83" s="39">
        <f>SUM(E83:H83)</f>
        <v>113.89999999999999</v>
      </c>
    </row>
    <row r="84" spans="1:9" ht="17.25" customHeight="1">
      <c r="A84" s="31"/>
      <c r="B84" s="58"/>
      <c r="C84" s="58"/>
      <c r="D84" s="28"/>
      <c r="E84" s="36"/>
      <c r="F84" s="36"/>
      <c r="G84" s="36"/>
      <c r="H84" s="36"/>
      <c r="I84" s="37"/>
    </row>
    <row r="85" spans="1:9" ht="17.25" customHeight="1">
      <c r="A85" s="31" t="s">
        <v>66</v>
      </c>
      <c r="B85" s="62" t="s">
        <v>41</v>
      </c>
      <c r="C85" s="58"/>
      <c r="D85" s="28"/>
      <c r="E85" s="36"/>
      <c r="F85" s="36"/>
      <c r="G85" s="36"/>
      <c r="H85" s="36"/>
      <c r="I85" s="37"/>
    </row>
    <row r="86" spans="2:9" ht="17.25" customHeight="1">
      <c r="B86" s="63" t="s">
        <v>199</v>
      </c>
      <c r="C86" s="68" t="s">
        <v>49</v>
      </c>
      <c r="D86" s="66" t="s">
        <v>58</v>
      </c>
      <c r="E86" s="35">
        <v>11</v>
      </c>
      <c r="F86" s="35">
        <v>6.3</v>
      </c>
      <c r="G86" s="35">
        <v>10.15</v>
      </c>
      <c r="H86" s="35">
        <v>10.25</v>
      </c>
      <c r="I86" s="37"/>
    </row>
    <row r="87" spans="1:9" ht="17.25" customHeight="1">
      <c r="A87" s="31"/>
      <c r="B87" s="63" t="s">
        <v>60</v>
      </c>
      <c r="C87" s="68" t="s">
        <v>61</v>
      </c>
      <c r="D87" s="66" t="s">
        <v>58</v>
      </c>
      <c r="E87" s="35">
        <v>11.3</v>
      </c>
      <c r="F87" s="35">
        <v>9.05</v>
      </c>
      <c r="G87" s="35">
        <v>11.2</v>
      </c>
      <c r="H87" s="35">
        <v>10.6</v>
      </c>
      <c r="I87" s="37"/>
    </row>
    <row r="88" spans="1:9" ht="17.25" customHeight="1">
      <c r="A88" s="31"/>
      <c r="B88" s="63" t="s">
        <v>200</v>
      </c>
      <c r="C88" s="68" t="s">
        <v>201</v>
      </c>
      <c r="D88" s="66" t="s">
        <v>97</v>
      </c>
      <c r="E88" s="35">
        <v>11.05</v>
      </c>
      <c r="F88" s="35">
        <v>2.3</v>
      </c>
      <c r="G88" s="35">
        <v>7.15</v>
      </c>
      <c r="H88" s="35">
        <v>10.3</v>
      </c>
      <c r="I88" s="37"/>
    </row>
    <row r="89" spans="1:9" ht="17.25" customHeight="1">
      <c r="A89" s="31"/>
      <c r="B89" s="54" t="s">
        <v>138</v>
      </c>
      <c r="C89" s="56" t="s">
        <v>129</v>
      </c>
      <c r="D89" s="71" t="s">
        <v>97</v>
      </c>
      <c r="E89" s="80">
        <v>10.9</v>
      </c>
      <c r="F89" s="80">
        <v>2.25</v>
      </c>
      <c r="G89" s="80">
        <v>7.5</v>
      </c>
      <c r="H89" s="80">
        <v>9.5</v>
      </c>
      <c r="I89" s="82"/>
    </row>
    <row r="90" spans="1:9" ht="17.25" customHeight="1">
      <c r="A90" s="31"/>
      <c r="B90" s="59"/>
      <c r="C90" s="59"/>
      <c r="D90" s="32"/>
      <c r="E90" s="38">
        <f>IF(SUM(E86:E89)&gt;0,LARGE(E86:E89,1)+LARGE(E86:E89,2)+LARGE(E86:E89,3))</f>
        <v>33.35</v>
      </c>
      <c r="F90" s="38">
        <f>IF(SUM(F86:F89)&gt;0,LARGE(F86:F89,1)+LARGE(F86:F89,2)+LARGE(F86:F89,3))</f>
        <v>17.650000000000002</v>
      </c>
      <c r="G90" s="38">
        <f>IF(SUM(G86:G89)&gt;0,LARGE(G86:G89,1)+LARGE(G86:G89,2)+LARGE(G86:G89,3))</f>
        <v>28.85</v>
      </c>
      <c r="H90" s="38">
        <f>IF(SUM(H86:H89)&gt;0,LARGE(H86:H89,1)+LARGE(H86:H89,2)+LARGE(H86:H89,3))</f>
        <v>31.15</v>
      </c>
      <c r="I90" s="39">
        <f>SUM(E90:H90)</f>
        <v>111</v>
      </c>
    </row>
    <row r="91" spans="1:9" ht="17.25" customHeight="1">
      <c r="A91" s="31"/>
      <c r="B91" s="58"/>
      <c r="C91" s="58"/>
      <c r="D91" s="28"/>
      <c r="E91" s="36"/>
      <c r="F91" s="36"/>
      <c r="G91" s="36"/>
      <c r="H91" s="36"/>
      <c r="I91" s="37"/>
    </row>
    <row r="92" spans="1:9" ht="17.25" customHeight="1">
      <c r="A92" s="31" t="s">
        <v>15</v>
      </c>
      <c r="B92" s="62" t="s">
        <v>181</v>
      </c>
      <c r="C92" s="58"/>
      <c r="D92" s="28"/>
      <c r="E92" s="36"/>
      <c r="F92" s="36"/>
      <c r="G92" s="36"/>
      <c r="H92" s="36"/>
      <c r="I92" s="37"/>
    </row>
    <row r="93" spans="2:9" ht="17.25" customHeight="1">
      <c r="B93" s="63" t="s">
        <v>168</v>
      </c>
      <c r="C93" s="64" t="s">
        <v>169</v>
      </c>
      <c r="D93" s="66" t="s">
        <v>54</v>
      </c>
      <c r="E93" s="35">
        <v>13</v>
      </c>
      <c r="F93" s="35">
        <v>9.8</v>
      </c>
      <c r="G93" s="35">
        <v>9.05</v>
      </c>
      <c r="H93" s="35">
        <v>11.1</v>
      </c>
      <c r="I93" s="37"/>
    </row>
    <row r="94" spans="1:9" ht="17.25" customHeight="1">
      <c r="A94" s="31"/>
      <c r="B94" s="63" t="s">
        <v>171</v>
      </c>
      <c r="C94" s="64" t="s">
        <v>170</v>
      </c>
      <c r="D94" s="66" t="s">
        <v>58</v>
      </c>
      <c r="E94" s="35">
        <v>9.45</v>
      </c>
      <c r="F94" s="35">
        <v>3.25</v>
      </c>
      <c r="G94" s="35">
        <v>9</v>
      </c>
      <c r="H94" s="35">
        <v>8.9</v>
      </c>
      <c r="I94" s="37"/>
    </row>
    <row r="95" spans="1:9" ht="17.25" customHeight="1">
      <c r="A95" s="31"/>
      <c r="B95" s="63" t="s">
        <v>173</v>
      </c>
      <c r="C95" s="64" t="s">
        <v>172</v>
      </c>
      <c r="D95" s="66" t="s">
        <v>96</v>
      </c>
      <c r="E95" s="35">
        <v>11.3</v>
      </c>
      <c r="F95" s="35">
        <v>3.75</v>
      </c>
      <c r="G95" s="35">
        <v>9.45</v>
      </c>
      <c r="H95" s="35">
        <v>9.55</v>
      </c>
      <c r="I95" s="37"/>
    </row>
    <row r="96" spans="1:9" ht="17.25" customHeight="1">
      <c r="A96" s="31"/>
      <c r="B96" s="59"/>
      <c r="C96" s="59"/>
      <c r="D96" s="32"/>
      <c r="E96" s="38">
        <f>IF(SUM(E93:E95)&gt;0,LARGE(E93:E95,1)+LARGE(E93:E95,2)+LARGE(E93:E95,3))</f>
        <v>33.75</v>
      </c>
      <c r="F96" s="38">
        <f>IF(SUM(F93:F95)&gt;0,LARGE(F93:F95,1)+LARGE(F93:F95,2)+LARGE(F93:F95,3))</f>
        <v>16.8</v>
      </c>
      <c r="G96" s="38">
        <f>IF(SUM(G93:G95)&gt;0,LARGE(G93:G95,1)+LARGE(G93:G95,2)+LARGE(G93:G95,3))</f>
        <v>27.5</v>
      </c>
      <c r="H96" s="38">
        <f>IF(SUM(H93:H95)&gt;0,LARGE(H93:H95,1)+LARGE(H93:H95,2)+LARGE(H93:H95,3))</f>
        <v>29.549999999999997</v>
      </c>
      <c r="I96" s="39">
        <f>SUM(E96:H96)</f>
        <v>107.6</v>
      </c>
    </row>
    <row r="97" ht="17.25" customHeight="1">
      <c r="A97" s="27"/>
    </row>
    <row r="98" spans="1:9" ht="17.25" customHeight="1">
      <c r="A98" s="31" t="s">
        <v>17</v>
      </c>
      <c r="B98" s="62" t="s">
        <v>95</v>
      </c>
      <c r="C98" s="58"/>
      <c r="D98" s="28"/>
      <c r="E98" s="36"/>
      <c r="F98" s="36"/>
      <c r="G98" s="36"/>
      <c r="H98" s="36"/>
      <c r="I98" s="37"/>
    </row>
    <row r="99" spans="1:9" ht="17.25" customHeight="1">
      <c r="A99" s="31"/>
      <c r="B99" s="63" t="s">
        <v>116</v>
      </c>
      <c r="C99" s="64" t="s">
        <v>115</v>
      </c>
      <c r="D99" s="66" t="s">
        <v>58</v>
      </c>
      <c r="E99" s="35">
        <v>10.2</v>
      </c>
      <c r="F99" s="35">
        <v>3.65</v>
      </c>
      <c r="G99" s="35">
        <v>9.65</v>
      </c>
      <c r="H99" s="35">
        <v>9.05</v>
      </c>
      <c r="I99" s="37"/>
    </row>
    <row r="100" spans="1:9" ht="17.25" customHeight="1">
      <c r="A100" s="31"/>
      <c r="B100" s="63" t="s">
        <v>114</v>
      </c>
      <c r="C100" s="64" t="s">
        <v>113</v>
      </c>
      <c r="D100" s="66" t="s">
        <v>96</v>
      </c>
      <c r="E100" s="35">
        <v>9.85</v>
      </c>
      <c r="F100" s="35">
        <v>4.5</v>
      </c>
      <c r="G100" s="35">
        <v>6.45</v>
      </c>
      <c r="H100" s="35">
        <v>8.7</v>
      </c>
      <c r="I100" s="37"/>
    </row>
    <row r="101" spans="1:9" ht="17.25" customHeight="1">
      <c r="A101" s="31"/>
      <c r="B101" s="63" t="s">
        <v>112</v>
      </c>
      <c r="C101" s="64" t="s">
        <v>111</v>
      </c>
      <c r="D101" s="66" t="s">
        <v>96</v>
      </c>
      <c r="E101" s="35">
        <v>10.8</v>
      </c>
      <c r="F101" s="35">
        <v>7.9</v>
      </c>
      <c r="G101" s="35">
        <v>6.35</v>
      </c>
      <c r="H101" s="35">
        <v>9.65</v>
      </c>
      <c r="I101" s="37"/>
    </row>
    <row r="102" spans="1:9" ht="17.25" customHeight="1">
      <c r="A102" s="31"/>
      <c r="B102" s="63" t="s">
        <v>110</v>
      </c>
      <c r="C102" s="64" t="s">
        <v>109</v>
      </c>
      <c r="D102" s="66" t="s">
        <v>97</v>
      </c>
      <c r="E102" s="35">
        <v>10.1</v>
      </c>
      <c r="F102" s="35">
        <v>8.45</v>
      </c>
      <c r="G102" s="35">
        <v>10</v>
      </c>
      <c r="H102" s="35">
        <v>10.5</v>
      </c>
      <c r="I102" s="37"/>
    </row>
    <row r="103" spans="1:9" ht="17.25" customHeight="1">
      <c r="A103" s="27"/>
      <c r="E103" s="38">
        <f>IF(SUM(E99:E102)&gt;0,LARGE(E99:E102,1)+LARGE(E99:E102,2)+LARGE(E99:E102,3))</f>
        <v>31.1</v>
      </c>
      <c r="F103" s="38">
        <f>IF(SUM(F99:F102)&gt;0,LARGE(F99:F102,1)+LARGE(F99:F102,2)+LARGE(F99:F102,3))</f>
        <v>20.85</v>
      </c>
      <c r="G103" s="38">
        <f>IF(SUM(G99:G102)&gt;0,LARGE(G99:G102,1)+LARGE(G99:G102,2)+LARGE(G99:G102,3))</f>
        <v>26.099999999999998</v>
      </c>
      <c r="H103" s="38">
        <f>IF(SUM(H99:H102)&gt;0,LARGE(H99:H102,1)+LARGE(H99:H102,2)+LARGE(H99:H102,3))</f>
        <v>29.2</v>
      </c>
      <c r="I103" s="39">
        <f>SUM(E103:H103)</f>
        <v>107.25</v>
      </c>
    </row>
    <row r="104" ht="17.25" customHeight="1">
      <c r="A104" s="31"/>
    </row>
  </sheetData>
  <sheetProtection/>
  <mergeCells count="3">
    <mergeCell ref="A5:I5"/>
    <mergeCell ref="A1:I1"/>
    <mergeCell ref="A3:I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2012-11-17T16:26:48Z</cp:lastPrinted>
  <dcterms:created xsi:type="dcterms:W3CDTF">2001-09-20T05:51:40Z</dcterms:created>
  <dcterms:modified xsi:type="dcterms:W3CDTF">2012-11-17T18:19:08Z</dcterms:modified>
  <cp:category/>
  <cp:version/>
  <cp:contentType/>
  <cp:contentStatus/>
</cp:coreProperties>
</file>